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2\Pracovní\LN\ETI_klima\Prilohy\Priloha c. 1_Formular zadosti o poskytnuti dotace vc. priloh\"/>
    </mc:Choice>
  </mc:AlternateContent>
  <xr:revisionPtr revIDLastSave="0" documentId="8_{95DA6CE4-60C9-4871-B1A9-9E6FFAA6EADA}" xr6:coauthVersionLast="47" xr6:coauthVersionMax="47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8" r:id="rId4"/>
    <sheet name="návrh rozpočtu - 3. rok" sheetId="29" r:id="rId5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Area" localSheetId="2">'náklady na přípravu'!$A$1:$F$51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7" l="1"/>
  <c r="G407" i="7"/>
  <c r="G26" i="29"/>
  <c r="G406" i="29"/>
  <c r="I409" i="29"/>
  <c r="F401" i="7"/>
  <c r="H64" i="7"/>
  <c r="G402" i="29"/>
  <c r="J402" i="29"/>
  <c r="I402" i="29"/>
  <c r="F402" i="29"/>
  <c r="H401" i="29"/>
  <c r="H402" i="29" s="1"/>
  <c r="F401" i="29"/>
  <c r="K397" i="29"/>
  <c r="F397" i="29"/>
  <c r="H397" i="29" s="1"/>
  <c r="L397" i="29" s="1"/>
  <c r="K396" i="29"/>
  <c r="F396" i="29"/>
  <c r="H396" i="29" s="1"/>
  <c r="L396" i="29" s="1"/>
  <c r="K395" i="29"/>
  <c r="F395" i="29"/>
  <c r="H395" i="29" s="1"/>
  <c r="L395" i="29" s="1"/>
  <c r="K394" i="29"/>
  <c r="F394" i="29"/>
  <c r="H394" i="29" s="1"/>
  <c r="L394" i="29" s="1"/>
  <c r="K393" i="29"/>
  <c r="F393" i="29"/>
  <c r="H393" i="29" s="1"/>
  <c r="L393" i="29" s="1"/>
  <c r="J392" i="29"/>
  <c r="I392" i="29"/>
  <c r="F392" i="29"/>
  <c r="H392" i="29" s="1"/>
  <c r="L391" i="29"/>
  <c r="H391" i="29"/>
  <c r="F391" i="29"/>
  <c r="K391" i="29" s="1"/>
  <c r="F390" i="29"/>
  <c r="K390" i="29" s="1"/>
  <c r="L389" i="29"/>
  <c r="H389" i="29"/>
  <c r="F389" i="29"/>
  <c r="K389" i="29" s="1"/>
  <c r="F388" i="29"/>
  <c r="K388" i="29" s="1"/>
  <c r="L387" i="29"/>
  <c r="H387" i="29"/>
  <c r="F387" i="29"/>
  <c r="K387" i="29" s="1"/>
  <c r="J386" i="29"/>
  <c r="I386" i="29"/>
  <c r="F386" i="29"/>
  <c r="K385" i="29"/>
  <c r="F385" i="29"/>
  <c r="H385" i="29" s="1"/>
  <c r="L385" i="29" s="1"/>
  <c r="F384" i="29"/>
  <c r="K383" i="29"/>
  <c r="F383" i="29"/>
  <c r="H383" i="29" s="1"/>
  <c r="L383" i="29" s="1"/>
  <c r="F382" i="29"/>
  <c r="K381" i="29"/>
  <c r="F381" i="29"/>
  <c r="J380" i="29"/>
  <c r="I380" i="29"/>
  <c r="L379" i="29"/>
  <c r="K379" i="29"/>
  <c r="H379" i="29"/>
  <c r="F379" i="29"/>
  <c r="K378" i="29"/>
  <c r="H378" i="29"/>
  <c r="L378" i="29" s="1"/>
  <c r="F378" i="29"/>
  <c r="L377" i="29"/>
  <c r="K377" i="29"/>
  <c r="H377" i="29"/>
  <c r="F377" i="29"/>
  <c r="K376" i="29"/>
  <c r="H376" i="29"/>
  <c r="L376" i="29" s="1"/>
  <c r="F376" i="29"/>
  <c r="L375" i="29"/>
  <c r="K375" i="29"/>
  <c r="H375" i="29"/>
  <c r="F375" i="29"/>
  <c r="J374" i="29"/>
  <c r="I374" i="29"/>
  <c r="H374" i="29"/>
  <c r="F374" i="29"/>
  <c r="K373" i="29"/>
  <c r="F373" i="29"/>
  <c r="H373" i="29" s="1"/>
  <c r="L373" i="29" s="1"/>
  <c r="K372" i="29"/>
  <c r="F372" i="29"/>
  <c r="H372" i="29" s="1"/>
  <c r="L372" i="29" s="1"/>
  <c r="K371" i="29"/>
  <c r="F371" i="29"/>
  <c r="H371" i="29" s="1"/>
  <c r="L371" i="29" s="1"/>
  <c r="K370" i="29"/>
  <c r="F370" i="29"/>
  <c r="H370" i="29" s="1"/>
  <c r="L370" i="29" s="1"/>
  <c r="K369" i="29"/>
  <c r="F369" i="29"/>
  <c r="H369" i="29" s="1"/>
  <c r="L369" i="29" s="1"/>
  <c r="J368" i="29"/>
  <c r="I368" i="29"/>
  <c r="F367" i="29"/>
  <c r="K367" i="29" s="1"/>
  <c r="L366" i="29"/>
  <c r="H366" i="29"/>
  <c r="F366" i="29"/>
  <c r="K366" i="29" s="1"/>
  <c r="F365" i="29"/>
  <c r="K365" i="29" s="1"/>
  <c r="L364" i="29"/>
  <c r="H364" i="29"/>
  <c r="F364" i="29"/>
  <c r="K364" i="29" s="1"/>
  <c r="F363" i="29"/>
  <c r="F362" i="29" s="1"/>
  <c r="J362" i="29"/>
  <c r="I362" i="29"/>
  <c r="F361" i="29"/>
  <c r="K360" i="29"/>
  <c r="F360" i="29"/>
  <c r="H360" i="29" s="1"/>
  <c r="L360" i="29" s="1"/>
  <c r="F359" i="29"/>
  <c r="K359" i="29" s="1"/>
  <c r="K358" i="29"/>
  <c r="F358" i="29"/>
  <c r="H358" i="29" s="1"/>
  <c r="L358" i="29" s="1"/>
  <c r="F357" i="29"/>
  <c r="J356" i="29"/>
  <c r="I356" i="29"/>
  <c r="K355" i="29"/>
  <c r="H355" i="29"/>
  <c r="L355" i="29" s="1"/>
  <c r="F355" i="29"/>
  <c r="L354" i="29"/>
  <c r="K354" i="29"/>
  <c r="H354" i="29"/>
  <c r="F354" i="29"/>
  <c r="K353" i="29"/>
  <c r="H353" i="29"/>
  <c r="L353" i="29" s="1"/>
  <c r="F353" i="29"/>
  <c r="L352" i="29"/>
  <c r="K352" i="29"/>
  <c r="H352" i="29"/>
  <c r="F352" i="29"/>
  <c r="F350" i="29" s="1"/>
  <c r="K351" i="29"/>
  <c r="H351" i="29"/>
  <c r="L351" i="29" s="1"/>
  <c r="F351" i="29"/>
  <c r="J350" i="29"/>
  <c r="I350" i="29"/>
  <c r="L349" i="29"/>
  <c r="K349" i="29"/>
  <c r="F349" i="29"/>
  <c r="H349" i="29" s="1"/>
  <c r="L348" i="29"/>
  <c r="K348" i="29"/>
  <c r="H348" i="29"/>
  <c r="F348" i="29"/>
  <c r="L347" i="29"/>
  <c r="K347" i="29"/>
  <c r="F347" i="29"/>
  <c r="H347" i="29" s="1"/>
  <c r="L346" i="29"/>
  <c r="K346" i="29"/>
  <c r="H346" i="29"/>
  <c r="F346" i="29"/>
  <c r="L345" i="29"/>
  <c r="K345" i="29"/>
  <c r="F345" i="29"/>
  <c r="H345" i="29" s="1"/>
  <c r="J344" i="29"/>
  <c r="I344" i="29"/>
  <c r="F344" i="29"/>
  <c r="L343" i="29"/>
  <c r="H343" i="29"/>
  <c r="F343" i="29"/>
  <c r="K343" i="29" s="1"/>
  <c r="F342" i="29"/>
  <c r="L341" i="29"/>
  <c r="H341" i="29"/>
  <c r="F341" i="29"/>
  <c r="K341" i="29" s="1"/>
  <c r="F340" i="29"/>
  <c r="L339" i="29"/>
  <c r="H339" i="29"/>
  <c r="F339" i="29"/>
  <c r="K339" i="29" s="1"/>
  <c r="J338" i="29"/>
  <c r="I338" i="29"/>
  <c r="F338" i="29"/>
  <c r="H338" i="29" s="1"/>
  <c r="K337" i="29"/>
  <c r="F337" i="29"/>
  <c r="H337" i="29" s="1"/>
  <c r="L337" i="29" s="1"/>
  <c r="F336" i="29"/>
  <c r="K336" i="29" s="1"/>
  <c r="K335" i="29"/>
  <c r="F335" i="29"/>
  <c r="H335" i="29" s="1"/>
  <c r="L335" i="29" s="1"/>
  <c r="F334" i="29"/>
  <c r="K334" i="29" s="1"/>
  <c r="K333" i="29"/>
  <c r="F333" i="29"/>
  <c r="J332" i="29"/>
  <c r="I332" i="29"/>
  <c r="L331" i="29"/>
  <c r="K331" i="29"/>
  <c r="H331" i="29"/>
  <c r="F331" i="29"/>
  <c r="K330" i="29"/>
  <c r="H330" i="29"/>
  <c r="L330" i="29" s="1"/>
  <c r="F330" i="29"/>
  <c r="L329" i="29"/>
  <c r="K329" i="29"/>
  <c r="H329" i="29"/>
  <c r="F329" i="29"/>
  <c r="K328" i="29"/>
  <c r="H328" i="29"/>
  <c r="L328" i="29" s="1"/>
  <c r="F328" i="29"/>
  <c r="L327" i="29"/>
  <c r="K327" i="29"/>
  <c r="H327" i="29"/>
  <c r="F327" i="29"/>
  <c r="J326" i="29"/>
  <c r="I326" i="29"/>
  <c r="H326" i="29" s="1"/>
  <c r="F326" i="29"/>
  <c r="L325" i="29"/>
  <c r="K325" i="29"/>
  <c r="H325" i="29"/>
  <c r="F325" i="29"/>
  <c r="K324" i="29"/>
  <c r="F324" i="29"/>
  <c r="H324" i="29" s="1"/>
  <c r="L324" i="29" s="1"/>
  <c r="L323" i="29"/>
  <c r="K323" i="29"/>
  <c r="H323" i="29"/>
  <c r="F323" i="29"/>
  <c r="L322" i="29"/>
  <c r="K322" i="29"/>
  <c r="F322" i="29"/>
  <c r="H322" i="29" s="1"/>
  <c r="L321" i="29"/>
  <c r="K321" i="29"/>
  <c r="H321" i="29"/>
  <c r="F321" i="29"/>
  <c r="J320" i="29"/>
  <c r="I320" i="29"/>
  <c r="F319" i="29"/>
  <c r="L318" i="29"/>
  <c r="H318" i="29"/>
  <c r="F318" i="29"/>
  <c r="K318" i="29" s="1"/>
  <c r="F317" i="29"/>
  <c r="L316" i="29"/>
  <c r="H316" i="29"/>
  <c r="F316" i="29"/>
  <c r="K316" i="29" s="1"/>
  <c r="F315" i="29"/>
  <c r="J314" i="29"/>
  <c r="I314" i="29"/>
  <c r="H313" i="29"/>
  <c r="L313" i="29" s="1"/>
  <c r="F313" i="29"/>
  <c r="K313" i="29" s="1"/>
  <c r="K312" i="29"/>
  <c r="F312" i="29"/>
  <c r="H312" i="29" s="1"/>
  <c r="L312" i="29" s="1"/>
  <c r="H311" i="29"/>
  <c r="L311" i="29" s="1"/>
  <c r="F311" i="29"/>
  <c r="K311" i="29" s="1"/>
  <c r="K310" i="29"/>
  <c r="F310" i="29"/>
  <c r="H310" i="29" s="1"/>
  <c r="L310" i="29" s="1"/>
  <c r="H309" i="29"/>
  <c r="L309" i="29" s="1"/>
  <c r="F309" i="29"/>
  <c r="J308" i="29"/>
  <c r="I308" i="29"/>
  <c r="K307" i="29"/>
  <c r="H307" i="29"/>
  <c r="L307" i="29" s="1"/>
  <c r="F307" i="29"/>
  <c r="L306" i="29"/>
  <c r="K306" i="29"/>
  <c r="H306" i="29"/>
  <c r="F306" i="29"/>
  <c r="K305" i="29"/>
  <c r="H305" i="29"/>
  <c r="L305" i="29" s="1"/>
  <c r="F305" i="29"/>
  <c r="L304" i="29"/>
  <c r="K304" i="29"/>
  <c r="H304" i="29"/>
  <c r="F304" i="29"/>
  <c r="K303" i="29"/>
  <c r="H303" i="29"/>
  <c r="L303" i="29" s="1"/>
  <c r="F303" i="29"/>
  <c r="F302" i="29" s="1"/>
  <c r="J302" i="29"/>
  <c r="I302" i="29"/>
  <c r="K301" i="29"/>
  <c r="F301" i="29"/>
  <c r="H301" i="29" s="1"/>
  <c r="L301" i="29" s="1"/>
  <c r="L300" i="29"/>
  <c r="K300" i="29"/>
  <c r="H300" i="29"/>
  <c r="F300" i="29"/>
  <c r="K299" i="29"/>
  <c r="F299" i="29"/>
  <c r="H299" i="29" s="1"/>
  <c r="L299" i="29" s="1"/>
  <c r="L298" i="29"/>
  <c r="K298" i="29"/>
  <c r="H298" i="29"/>
  <c r="F298" i="29"/>
  <c r="L297" i="29"/>
  <c r="K297" i="29"/>
  <c r="F297" i="29"/>
  <c r="H297" i="29" s="1"/>
  <c r="J296" i="29"/>
  <c r="I296" i="29"/>
  <c r="F296" i="29"/>
  <c r="L295" i="29"/>
  <c r="H295" i="29"/>
  <c r="F295" i="29"/>
  <c r="K295" i="29" s="1"/>
  <c r="F294" i="29"/>
  <c r="L293" i="29"/>
  <c r="H293" i="29"/>
  <c r="F293" i="29"/>
  <c r="K293" i="29" s="1"/>
  <c r="F292" i="29"/>
  <c r="L291" i="29"/>
  <c r="H291" i="29"/>
  <c r="F291" i="29"/>
  <c r="K291" i="29" s="1"/>
  <c r="J290" i="29"/>
  <c r="I290" i="29"/>
  <c r="K289" i="29"/>
  <c r="F289" i="29"/>
  <c r="H289" i="29" s="1"/>
  <c r="L289" i="29" s="1"/>
  <c r="H288" i="29"/>
  <c r="L288" i="29" s="1"/>
  <c r="F288" i="29"/>
  <c r="K288" i="29" s="1"/>
  <c r="K287" i="29"/>
  <c r="F287" i="29"/>
  <c r="H287" i="29" s="1"/>
  <c r="L287" i="29" s="1"/>
  <c r="H286" i="29"/>
  <c r="L286" i="29" s="1"/>
  <c r="F286" i="29"/>
  <c r="K286" i="29" s="1"/>
  <c r="K285" i="29"/>
  <c r="F285" i="29"/>
  <c r="J284" i="29"/>
  <c r="I284" i="29"/>
  <c r="L283" i="29"/>
  <c r="K283" i="29"/>
  <c r="H283" i="29"/>
  <c r="F283" i="29"/>
  <c r="K282" i="29"/>
  <c r="H282" i="29"/>
  <c r="L282" i="29" s="1"/>
  <c r="F282" i="29"/>
  <c r="L281" i="29"/>
  <c r="K281" i="29"/>
  <c r="H281" i="29"/>
  <c r="F281" i="29"/>
  <c r="K280" i="29"/>
  <c r="H280" i="29"/>
  <c r="L280" i="29" s="1"/>
  <c r="F280" i="29"/>
  <c r="L279" i="29"/>
  <c r="K279" i="29"/>
  <c r="H279" i="29"/>
  <c r="F279" i="29"/>
  <c r="J278" i="29"/>
  <c r="I278" i="29"/>
  <c r="H278" i="29"/>
  <c r="F278" i="29"/>
  <c r="L277" i="29"/>
  <c r="K277" i="29"/>
  <c r="H277" i="29"/>
  <c r="F277" i="29"/>
  <c r="L276" i="29"/>
  <c r="F276" i="29"/>
  <c r="H276" i="29" s="1"/>
  <c r="L275" i="29"/>
  <c r="K275" i="29"/>
  <c r="H275" i="29"/>
  <c r="F275" i="29"/>
  <c r="K274" i="29"/>
  <c r="F274" i="29"/>
  <c r="L273" i="29"/>
  <c r="K273" i="29"/>
  <c r="H273" i="29"/>
  <c r="F273" i="29"/>
  <c r="J272" i="29"/>
  <c r="I272" i="29"/>
  <c r="F271" i="29"/>
  <c r="L270" i="29"/>
  <c r="H270" i="29"/>
  <c r="F270" i="29"/>
  <c r="K270" i="29" s="1"/>
  <c r="F269" i="29"/>
  <c r="L268" i="29"/>
  <c r="H268" i="29"/>
  <c r="F268" i="29"/>
  <c r="K268" i="29" s="1"/>
  <c r="F267" i="29"/>
  <c r="J266" i="29"/>
  <c r="I266" i="29"/>
  <c r="F265" i="29"/>
  <c r="K264" i="29"/>
  <c r="F264" i="29"/>
  <c r="H264" i="29" s="1"/>
  <c r="L264" i="29" s="1"/>
  <c r="F263" i="29"/>
  <c r="K263" i="29" s="1"/>
  <c r="K262" i="29"/>
  <c r="F262" i="29"/>
  <c r="H262" i="29" s="1"/>
  <c r="L262" i="29" s="1"/>
  <c r="F261" i="29"/>
  <c r="J260" i="29"/>
  <c r="I260" i="29"/>
  <c r="K259" i="29"/>
  <c r="H259" i="29"/>
  <c r="L259" i="29" s="1"/>
  <c r="F259" i="29"/>
  <c r="L258" i="29"/>
  <c r="K258" i="29"/>
  <c r="H258" i="29"/>
  <c r="F258" i="29"/>
  <c r="K257" i="29"/>
  <c r="H257" i="29"/>
  <c r="L257" i="29" s="1"/>
  <c r="F257" i="29"/>
  <c r="L256" i="29"/>
  <c r="K256" i="29"/>
  <c r="H256" i="29"/>
  <c r="F256" i="29"/>
  <c r="F254" i="29" s="1"/>
  <c r="K255" i="29"/>
  <c r="H255" i="29"/>
  <c r="L255" i="29" s="1"/>
  <c r="F255" i="29"/>
  <c r="J254" i="29"/>
  <c r="I254" i="29"/>
  <c r="F253" i="29"/>
  <c r="L252" i="29"/>
  <c r="K252" i="29"/>
  <c r="H252" i="29"/>
  <c r="F252" i="29"/>
  <c r="L251" i="29"/>
  <c r="K251" i="29"/>
  <c r="F251" i="29"/>
  <c r="H251" i="29" s="1"/>
  <c r="K250" i="29"/>
  <c r="F250" i="29"/>
  <c r="H250" i="29" s="1"/>
  <c r="L250" i="29" s="1"/>
  <c r="L249" i="29"/>
  <c r="F249" i="29"/>
  <c r="H249" i="29" s="1"/>
  <c r="J248" i="29"/>
  <c r="I248" i="29"/>
  <c r="L247" i="29"/>
  <c r="H247" i="29"/>
  <c r="F247" i="29"/>
  <c r="K247" i="29" s="1"/>
  <c r="F246" i="29"/>
  <c r="L245" i="29"/>
  <c r="H245" i="29"/>
  <c r="F245" i="29"/>
  <c r="K245" i="29" s="1"/>
  <c r="F244" i="29"/>
  <c r="L243" i="29"/>
  <c r="H243" i="29"/>
  <c r="F243" i="29"/>
  <c r="K243" i="29" s="1"/>
  <c r="J242" i="29"/>
  <c r="I242" i="29"/>
  <c r="F242" i="29"/>
  <c r="H242" i="29" s="1"/>
  <c r="K241" i="29"/>
  <c r="F241" i="29"/>
  <c r="H241" i="29" s="1"/>
  <c r="L241" i="29" s="1"/>
  <c r="F240" i="29"/>
  <c r="K240" i="29" s="1"/>
  <c r="K239" i="29"/>
  <c r="F239" i="29"/>
  <c r="H239" i="29" s="1"/>
  <c r="L239" i="29" s="1"/>
  <c r="F238" i="29"/>
  <c r="K238" i="29" s="1"/>
  <c r="K237" i="29"/>
  <c r="F237" i="29"/>
  <c r="F236" i="29" s="1"/>
  <c r="J236" i="29"/>
  <c r="I236" i="29"/>
  <c r="L235" i="29"/>
  <c r="K235" i="29"/>
  <c r="H235" i="29"/>
  <c r="F235" i="29"/>
  <c r="K234" i="29"/>
  <c r="H234" i="29"/>
  <c r="L234" i="29" s="1"/>
  <c r="F234" i="29"/>
  <c r="L233" i="29"/>
  <c r="K233" i="29"/>
  <c r="H233" i="29"/>
  <c r="F233" i="29"/>
  <c r="K232" i="29"/>
  <c r="H232" i="29"/>
  <c r="L232" i="29" s="1"/>
  <c r="F232" i="29"/>
  <c r="K231" i="29"/>
  <c r="H231" i="29"/>
  <c r="L231" i="29" s="1"/>
  <c r="F231" i="29"/>
  <c r="J230" i="29"/>
  <c r="I230" i="29"/>
  <c r="F230" i="29"/>
  <c r="K229" i="29"/>
  <c r="F229" i="29"/>
  <c r="H229" i="29" s="1"/>
  <c r="L229" i="29" s="1"/>
  <c r="L228" i="29"/>
  <c r="K228" i="29"/>
  <c r="F228" i="29"/>
  <c r="H228" i="29" s="1"/>
  <c r="K227" i="29"/>
  <c r="F227" i="29"/>
  <c r="H227" i="29" s="1"/>
  <c r="L227" i="29" s="1"/>
  <c r="F226" i="29"/>
  <c r="K225" i="29"/>
  <c r="F225" i="29"/>
  <c r="H225" i="29" s="1"/>
  <c r="L225" i="29" s="1"/>
  <c r="J224" i="29"/>
  <c r="I224" i="29"/>
  <c r="F223" i="29"/>
  <c r="L222" i="29"/>
  <c r="H222" i="29"/>
  <c r="F222" i="29"/>
  <c r="K222" i="29" s="1"/>
  <c r="F221" i="29"/>
  <c r="H220" i="29"/>
  <c r="L220" i="29" s="1"/>
  <c r="F220" i="29"/>
  <c r="K220" i="29" s="1"/>
  <c r="F219" i="29"/>
  <c r="F218" i="29" s="1"/>
  <c r="H218" i="29" s="1"/>
  <c r="J218" i="29"/>
  <c r="I218" i="29"/>
  <c r="H217" i="29"/>
  <c r="L217" i="29" s="1"/>
  <c r="F217" i="29"/>
  <c r="K217" i="29" s="1"/>
  <c r="K216" i="29"/>
  <c r="F216" i="29"/>
  <c r="H216" i="29" s="1"/>
  <c r="L216" i="29" s="1"/>
  <c r="H215" i="29"/>
  <c r="L215" i="29" s="1"/>
  <c r="F215" i="29"/>
  <c r="J214" i="29"/>
  <c r="I214" i="29"/>
  <c r="K213" i="29"/>
  <c r="H213" i="29"/>
  <c r="L213" i="29" s="1"/>
  <c r="F213" i="29"/>
  <c r="K212" i="29"/>
  <c r="H212" i="29"/>
  <c r="L212" i="29" s="1"/>
  <c r="F212" i="29"/>
  <c r="K211" i="29"/>
  <c r="H211" i="29"/>
  <c r="L211" i="29" s="1"/>
  <c r="F211" i="29"/>
  <c r="J210" i="29"/>
  <c r="H210" i="29" s="1"/>
  <c r="I210" i="29"/>
  <c r="F210" i="29"/>
  <c r="L209" i="29"/>
  <c r="K209" i="29"/>
  <c r="F209" i="29"/>
  <c r="H209" i="29" s="1"/>
  <c r="K208" i="29"/>
  <c r="F208" i="29"/>
  <c r="H208" i="29" s="1"/>
  <c r="L208" i="29" s="1"/>
  <c r="F207" i="29"/>
  <c r="J206" i="29"/>
  <c r="I206" i="29"/>
  <c r="F202" i="29"/>
  <c r="F201" i="29"/>
  <c r="H201" i="29" s="1"/>
  <c r="L201" i="29" s="1"/>
  <c r="J200" i="29"/>
  <c r="I200" i="29"/>
  <c r="H199" i="29"/>
  <c r="L199" i="29" s="1"/>
  <c r="F199" i="29"/>
  <c r="K199" i="29" s="1"/>
  <c r="H198" i="29"/>
  <c r="L198" i="29" s="1"/>
  <c r="F198" i="29"/>
  <c r="K198" i="29" s="1"/>
  <c r="J197" i="29"/>
  <c r="I197" i="29"/>
  <c r="H196" i="29"/>
  <c r="L196" i="29" s="1"/>
  <c r="F196" i="29"/>
  <c r="K196" i="29" s="1"/>
  <c r="K195" i="29"/>
  <c r="F195" i="29"/>
  <c r="H195" i="29" s="1"/>
  <c r="L195" i="29" s="1"/>
  <c r="J194" i="29"/>
  <c r="I194" i="29"/>
  <c r="F194" i="29"/>
  <c r="H194" i="29" s="1"/>
  <c r="K193" i="29"/>
  <c r="H193" i="29"/>
  <c r="L193" i="29" s="1"/>
  <c r="F193" i="29"/>
  <c r="H192" i="29"/>
  <c r="L192" i="29" s="1"/>
  <c r="F192" i="29"/>
  <c r="K192" i="29" s="1"/>
  <c r="J191" i="29"/>
  <c r="J190" i="29" s="1"/>
  <c r="I191" i="29"/>
  <c r="L189" i="29"/>
  <c r="K189" i="29"/>
  <c r="H189" i="29"/>
  <c r="F189" i="29"/>
  <c r="L188" i="29"/>
  <c r="K188" i="29"/>
  <c r="H188" i="29"/>
  <c r="F188" i="29"/>
  <c r="F187" i="29" s="1"/>
  <c r="J187" i="29"/>
  <c r="I187" i="29"/>
  <c r="H187" i="29" s="1"/>
  <c r="K186" i="29"/>
  <c r="H186" i="29"/>
  <c r="L186" i="29" s="1"/>
  <c r="F186" i="29"/>
  <c r="K185" i="29"/>
  <c r="H185" i="29"/>
  <c r="L185" i="29" s="1"/>
  <c r="F185" i="29"/>
  <c r="J184" i="29"/>
  <c r="I184" i="29"/>
  <c r="H184" i="29" s="1"/>
  <c r="F184" i="29"/>
  <c r="K183" i="29"/>
  <c r="H183" i="29"/>
  <c r="L183" i="29" s="1"/>
  <c r="F183" i="29"/>
  <c r="K182" i="29"/>
  <c r="H182" i="29"/>
  <c r="L182" i="29" s="1"/>
  <c r="F182" i="29"/>
  <c r="J181" i="29"/>
  <c r="I181" i="29"/>
  <c r="H181" i="29" s="1"/>
  <c r="F181" i="29"/>
  <c r="K180" i="29"/>
  <c r="H180" i="29"/>
  <c r="L180" i="29" s="1"/>
  <c r="F180" i="29"/>
  <c r="K179" i="29"/>
  <c r="H179" i="29"/>
  <c r="L179" i="29" s="1"/>
  <c r="F179" i="29"/>
  <c r="F178" i="29" s="1"/>
  <c r="J178" i="29"/>
  <c r="I178" i="29"/>
  <c r="I177" i="29" s="1"/>
  <c r="J177" i="29"/>
  <c r="F177" i="29"/>
  <c r="F176" i="29"/>
  <c r="L175" i="29"/>
  <c r="K175" i="29"/>
  <c r="F175" i="29"/>
  <c r="H175" i="29" s="1"/>
  <c r="J174" i="29"/>
  <c r="I174" i="29"/>
  <c r="K173" i="29"/>
  <c r="F173" i="29"/>
  <c r="H173" i="29" s="1"/>
  <c r="L173" i="29" s="1"/>
  <c r="L172" i="29"/>
  <c r="F172" i="29"/>
  <c r="H172" i="29" s="1"/>
  <c r="J171" i="29"/>
  <c r="I171" i="29"/>
  <c r="F171" i="29"/>
  <c r="H171" i="29" s="1"/>
  <c r="K170" i="29"/>
  <c r="F170" i="29"/>
  <c r="H170" i="29" s="1"/>
  <c r="L170" i="29" s="1"/>
  <c r="F169" i="29"/>
  <c r="J168" i="29"/>
  <c r="I168" i="29"/>
  <c r="F167" i="29"/>
  <c r="K166" i="29"/>
  <c r="F166" i="29"/>
  <c r="H166" i="29" s="1"/>
  <c r="L166" i="29" s="1"/>
  <c r="J165" i="29"/>
  <c r="J164" i="29" s="1"/>
  <c r="I165" i="29"/>
  <c r="F165" i="29"/>
  <c r="I164" i="29"/>
  <c r="K163" i="29"/>
  <c r="H163" i="29"/>
  <c r="L163" i="29" s="1"/>
  <c r="F163" i="29"/>
  <c r="L162" i="29"/>
  <c r="H162" i="29"/>
  <c r="F162" i="29"/>
  <c r="K162" i="29" s="1"/>
  <c r="J161" i="29"/>
  <c r="I161" i="29"/>
  <c r="L160" i="29"/>
  <c r="H160" i="29"/>
  <c r="F160" i="29"/>
  <c r="K160" i="29" s="1"/>
  <c r="K159" i="29"/>
  <c r="H159" i="29"/>
  <c r="L159" i="29" s="1"/>
  <c r="F159" i="29"/>
  <c r="J158" i="29"/>
  <c r="H158" i="29" s="1"/>
  <c r="I158" i="29"/>
  <c r="F158" i="29"/>
  <c r="K157" i="29"/>
  <c r="H157" i="29"/>
  <c r="L157" i="29" s="1"/>
  <c r="F157" i="29"/>
  <c r="L156" i="29"/>
  <c r="H156" i="29"/>
  <c r="F156" i="29"/>
  <c r="K156" i="29" s="1"/>
  <c r="J155" i="29"/>
  <c r="I155" i="29"/>
  <c r="L154" i="29"/>
  <c r="H154" i="29"/>
  <c r="F154" i="29"/>
  <c r="K154" i="29" s="1"/>
  <c r="K153" i="29"/>
  <c r="H153" i="29"/>
  <c r="L153" i="29" s="1"/>
  <c r="F153" i="29"/>
  <c r="J152" i="29"/>
  <c r="I152" i="29"/>
  <c r="F152" i="29"/>
  <c r="I151" i="29"/>
  <c r="K150" i="29"/>
  <c r="H150" i="29"/>
  <c r="L150" i="29" s="1"/>
  <c r="F150" i="29"/>
  <c r="F149" i="29"/>
  <c r="K149" i="29" s="1"/>
  <c r="J148" i="29"/>
  <c r="I148" i="29"/>
  <c r="F147" i="29"/>
  <c r="H147" i="29" s="1"/>
  <c r="L147" i="29" s="1"/>
  <c r="K146" i="29"/>
  <c r="H146" i="29"/>
  <c r="L146" i="29" s="1"/>
  <c r="F146" i="29"/>
  <c r="J145" i="29"/>
  <c r="I145" i="29"/>
  <c r="F145" i="29"/>
  <c r="H145" i="29" s="1"/>
  <c r="K144" i="29"/>
  <c r="H144" i="29"/>
  <c r="L144" i="29" s="1"/>
  <c r="F144" i="29"/>
  <c r="F143" i="29"/>
  <c r="J142" i="29"/>
  <c r="I142" i="29"/>
  <c r="K141" i="29"/>
  <c r="F141" i="29"/>
  <c r="H141" i="29" s="1"/>
  <c r="L141" i="29" s="1"/>
  <c r="K140" i="29"/>
  <c r="H140" i="29"/>
  <c r="L140" i="29" s="1"/>
  <c r="F140" i="29"/>
  <c r="J139" i="29"/>
  <c r="J138" i="29" s="1"/>
  <c r="I139" i="29"/>
  <c r="I138" i="29" s="1"/>
  <c r="L137" i="29"/>
  <c r="K137" i="29"/>
  <c r="H137" i="29"/>
  <c r="F137" i="29"/>
  <c r="F136" i="29"/>
  <c r="F135" i="29" s="1"/>
  <c r="J135" i="29"/>
  <c r="I135" i="29"/>
  <c r="H135" i="29"/>
  <c r="F134" i="29"/>
  <c r="K134" i="29" s="1"/>
  <c r="H133" i="29"/>
  <c r="L133" i="29" s="1"/>
  <c r="F133" i="29"/>
  <c r="K133" i="29" s="1"/>
  <c r="J132" i="29"/>
  <c r="I132" i="29"/>
  <c r="F132" i="29"/>
  <c r="H132" i="29" s="1"/>
  <c r="H131" i="29"/>
  <c r="L131" i="29" s="1"/>
  <c r="F131" i="29"/>
  <c r="K131" i="29" s="1"/>
  <c r="F130" i="29"/>
  <c r="F129" i="29" s="1"/>
  <c r="H129" i="29" s="1"/>
  <c r="J129" i="29"/>
  <c r="I129" i="29"/>
  <c r="F128" i="29"/>
  <c r="K128" i="29" s="1"/>
  <c r="H127" i="29"/>
  <c r="L127" i="29" s="1"/>
  <c r="F127" i="29"/>
  <c r="K127" i="29" s="1"/>
  <c r="J126" i="29"/>
  <c r="I126" i="29"/>
  <c r="I125" i="29" s="1"/>
  <c r="F126" i="29"/>
  <c r="J125" i="29"/>
  <c r="F124" i="29"/>
  <c r="K123" i="29"/>
  <c r="F123" i="29"/>
  <c r="H123" i="29" s="1"/>
  <c r="L123" i="29" s="1"/>
  <c r="J122" i="29"/>
  <c r="I122" i="29"/>
  <c r="K121" i="29"/>
  <c r="F121" i="29"/>
  <c r="H121" i="29" s="1"/>
  <c r="L121" i="29" s="1"/>
  <c r="F120" i="29"/>
  <c r="J119" i="29"/>
  <c r="I119" i="29"/>
  <c r="F118" i="29"/>
  <c r="F116" i="29" s="1"/>
  <c r="H116" i="29" s="1"/>
  <c r="K117" i="29"/>
  <c r="F117" i="29"/>
  <c r="H117" i="29" s="1"/>
  <c r="L117" i="29" s="1"/>
  <c r="J116" i="29"/>
  <c r="I116" i="29"/>
  <c r="K115" i="29"/>
  <c r="F115" i="29"/>
  <c r="H115" i="29" s="1"/>
  <c r="L115" i="29" s="1"/>
  <c r="F114" i="29"/>
  <c r="J113" i="29"/>
  <c r="I113" i="29"/>
  <c r="J112" i="29"/>
  <c r="F111" i="29"/>
  <c r="K111" i="29" s="1"/>
  <c r="K110" i="29"/>
  <c r="H110" i="29"/>
  <c r="L110" i="29" s="1"/>
  <c r="F110" i="29"/>
  <c r="J109" i="29"/>
  <c r="I109" i="29"/>
  <c r="F109" i="29"/>
  <c r="H109" i="29" s="1"/>
  <c r="K108" i="29"/>
  <c r="H108" i="29"/>
  <c r="L108" i="29" s="1"/>
  <c r="F108" i="29"/>
  <c r="F107" i="29"/>
  <c r="K107" i="29" s="1"/>
  <c r="J106" i="29"/>
  <c r="I106" i="29"/>
  <c r="F105" i="29"/>
  <c r="K105" i="29" s="1"/>
  <c r="K104" i="29"/>
  <c r="H104" i="29"/>
  <c r="L104" i="29" s="1"/>
  <c r="F104" i="29"/>
  <c r="J103" i="29"/>
  <c r="I103" i="29"/>
  <c r="F103" i="29"/>
  <c r="H103" i="29" s="1"/>
  <c r="K102" i="29"/>
  <c r="H102" i="29"/>
  <c r="L102" i="29" s="1"/>
  <c r="F102" i="29"/>
  <c r="F101" i="29"/>
  <c r="K101" i="29" s="1"/>
  <c r="J100" i="29"/>
  <c r="I100" i="29"/>
  <c r="I99" i="29" s="1"/>
  <c r="J99" i="29"/>
  <c r="K98" i="29"/>
  <c r="F98" i="29"/>
  <c r="H98" i="29" s="1"/>
  <c r="L98" i="29" s="1"/>
  <c r="K97" i="29"/>
  <c r="H97" i="29"/>
  <c r="L97" i="29" s="1"/>
  <c r="F97" i="29"/>
  <c r="J96" i="29"/>
  <c r="I96" i="29"/>
  <c r="I86" i="29" s="1"/>
  <c r="K95" i="29"/>
  <c r="H95" i="29"/>
  <c r="L95" i="29" s="1"/>
  <c r="F95" i="29"/>
  <c r="K94" i="29"/>
  <c r="F94" i="29"/>
  <c r="J93" i="29"/>
  <c r="I93" i="29"/>
  <c r="F92" i="29"/>
  <c r="H92" i="29" s="1"/>
  <c r="L92" i="29" s="1"/>
  <c r="K91" i="29"/>
  <c r="H91" i="29"/>
  <c r="L91" i="29" s="1"/>
  <c r="F91" i="29"/>
  <c r="J90" i="29"/>
  <c r="I90" i="29"/>
  <c r="K89" i="29"/>
  <c r="H89" i="29"/>
  <c r="L89" i="29" s="1"/>
  <c r="F89" i="29"/>
  <c r="K88" i="29"/>
  <c r="F88" i="29"/>
  <c r="J87" i="29"/>
  <c r="I87" i="29"/>
  <c r="J86" i="29"/>
  <c r="F85" i="29"/>
  <c r="H85" i="29" s="1"/>
  <c r="K84" i="29"/>
  <c r="H84" i="29"/>
  <c r="L84" i="29" s="1"/>
  <c r="F84" i="29"/>
  <c r="F83" i="29"/>
  <c r="K83" i="29" s="1"/>
  <c r="K82" i="29"/>
  <c r="H82" i="29"/>
  <c r="L82" i="29" s="1"/>
  <c r="F82" i="29"/>
  <c r="J81" i="29"/>
  <c r="J80" i="29" s="1"/>
  <c r="H80" i="29" s="1"/>
  <c r="I81" i="29"/>
  <c r="F81" i="29"/>
  <c r="I80" i="29"/>
  <c r="F80" i="29"/>
  <c r="L76" i="29"/>
  <c r="H76" i="29"/>
  <c r="F76" i="29"/>
  <c r="K76" i="29" s="1"/>
  <c r="K75" i="29"/>
  <c r="F75" i="29"/>
  <c r="H75" i="29" s="1"/>
  <c r="L75" i="29" s="1"/>
  <c r="H74" i="29"/>
  <c r="L74" i="29" s="1"/>
  <c r="F74" i="29"/>
  <c r="K74" i="29" s="1"/>
  <c r="K73" i="29"/>
  <c r="F73" i="29"/>
  <c r="F72" i="29" s="1"/>
  <c r="H72" i="29" s="1"/>
  <c r="J72" i="29"/>
  <c r="J77" i="29" s="1"/>
  <c r="I72" i="29"/>
  <c r="F71" i="29"/>
  <c r="K70" i="29"/>
  <c r="F70" i="29"/>
  <c r="H70" i="29" s="1"/>
  <c r="L70" i="29" s="1"/>
  <c r="F69" i="29"/>
  <c r="J68" i="29"/>
  <c r="I68" i="29"/>
  <c r="I77" i="29" s="1"/>
  <c r="K67" i="29"/>
  <c r="H67" i="29"/>
  <c r="L67" i="29" s="1"/>
  <c r="F67" i="29"/>
  <c r="F66" i="29"/>
  <c r="K66" i="29" s="1"/>
  <c r="K65" i="29"/>
  <c r="H65" i="29"/>
  <c r="L65" i="29" s="1"/>
  <c r="F65" i="29"/>
  <c r="F64" i="29"/>
  <c r="K64" i="29" s="1"/>
  <c r="J63" i="29"/>
  <c r="I63" i="29"/>
  <c r="F63" i="29"/>
  <c r="H63" i="29" s="1"/>
  <c r="H59" i="29"/>
  <c r="L59" i="29" s="1"/>
  <c r="F59" i="29"/>
  <c r="K59" i="29" s="1"/>
  <c r="K58" i="29"/>
  <c r="F58" i="29"/>
  <c r="H58" i="29" s="1"/>
  <c r="L58" i="29" s="1"/>
  <c r="L57" i="29"/>
  <c r="H57" i="29"/>
  <c r="F57" i="29"/>
  <c r="K57" i="29" s="1"/>
  <c r="J56" i="29"/>
  <c r="I56" i="29"/>
  <c r="F56" i="29"/>
  <c r="K55" i="29"/>
  <c r="F55" i="29"/>
  <c r="H55" i="29" s="1"/>
  <c r="L55" i="29" s="1"/>
  <c r="F54" i="29"/>
  <c r="J53" i="29"/>
  <c r="I53" i="29"/>
  <c r="K52" i="29"/>
  <c r="H52" i="29"/>
  <c r="L52" i="29" s="1"/>
  <c r="F52" i="29"/>
  <c r="F51" i="29"/>
  <c r="K51" i="29" s="1"/>
  <c r="K50" i="29"/>
  <c r="H50" i="29"/>
  <c r="L50" i="29" s="1"/>
  <c r="F50" i="29"/>
  <c r="J49" i="29"/>
  <c r="I49" i="29"/>
  <c r="K45" i="29"/>
  <c r="F45" i="29"/>
  <c r="H45" i="29" s="1"/>
  <c r="L45" i="29" s="1"/>
  <c r="H44" i="29"/>
  <c r="L44" i="29" s="1"/>
  <c r="F44" i="29"/>
  <c r="K44" i="29" s="1"/>
  <c r="J43" i="29"/>
  <c r="I43" i="29"/>
  <c r="F43" i="29"/>
  <c r="K42" i="29"/>
  <c r="F42" i="29"/>
  <c r="H42" i="29" s="1"/>
  <c r="L42" i="29" s="1"/>
  <c r="F41" i="29"/>
  <c r="K40" i="29"/>
  <c r="F40" i="29"/>
  <c r="H40" i="29" s="1"/>
  <c r="L40" i="29" s="1"/>
  <c r="F39" i="29"/>
  <c r="J38" i="29"/>
  <c r="I38" i="29"/>
  <c r="F37" i="29"/>
  <c r="H37" i="29" s="1"/>
  <c r="L37" i="29" s="1"/>
  <c r="K36" i="29"/>
  <c r="H36" i="29"/>
  <c r="L36" i="29" s="1"/>
  <c r="F36" i="29"/>
  <c r="K35" i="29"/>
  <c r="F35" i="29"/>
  <c r="H35" i="29" s="1"/>
  <c r="L35" i="29" s="1"/>
  <c r="K34" i="29"/>
  <c r="H34" i="29"/>
  <c r="L34" i="29" s="1"/>
  <c r="F34" i="29"/>
  <c r="F33" i="29"/>
  <c r="H33" i="29" s="1"/>
  <c r="L33" i="29" s="1"/>
  <c r="K32" i="29"/>
  <c r="H32" i="29"/>
  <c r="L32" i="29" s="1"/>
  <c r="F32" i="29"/>
  <c r="F31" i="29"/>
  <c r="K30" i="29"/>
  <c r="H30" i="29"/>
  <c r="L30" i="29" s="1"/>
  <c r="F30" i="29"/>
  <c r="J29" i="29"/>
  <c r="J46" i="29" s="1"/>
  <c r="I29" i="29"/>
  <c r="I46" i="29" s="1"/>
  <c r="K25" i="29"/>
  <c r="F25" i="29"/>
  <c r="H25" i="29" s="1"/>
  <c r="L25" i="29" s="1"/>
  <c r="F24" i="29"/>
  <c r="K23" i="29"/>
  <c r="F23" i="29"/>
  <c r="H23" i="29" s="1"/>
  <c r="L23" i="29" s="1"/>
  <c r="J22" i="29"/>
  <c r="I22" i="29"/>
  <c r="F21" i="29"/>
  <c r="K21" i="29" s="1"/>
  <c r="K20" i="29"/>
  <c r="H20" i="29"/>
  <c r="L20" i="29" s="1"/>
  <c r="F20" i="29"/>
  <c r="F19" i="29"/>
  <c r="K19" i="29" s="1"/>
  <c r="J18" i="29"/>
  <c r="I18" i="29"/>
  <c r="H18" i="29"/>
  <c r="F18" i="29"/>
  <c r="K17" i="29"/>
  <c r="H17" i="29"/>
  <c r="L17" i="29" s="1"/>
  <c r="F17" i="29"/>
  <c r="K16" i="29"/>
  <c r="F16" i="29"/>
  <c r="K15" i="29"/>
  <c r="H15" i="29"/>
  <c r="L15" i="29" s="1"/>
  <c r="F15" i="29"/>
  <c r="J14" i="29"/>
  <c r="I14" i="29"/>
  <c r="K13" i="29"/>
  <c r="F13" i="29"/>
  <c r="H13" i="29" s="1"/>
  <c r="L13" i="29" s="1"/>
  <c r="H12" i="29"/>
  <c r="L12" i="29" s="1"/>
  <c r="F12" i="29"/>
  <c r="K12" i="29" s="1"/>
  <c r="K11" i="29"/>
  <c r="F11" i="29"/>
  <c r="F10" i="29" s="1"/>
  <c r="H10" i="29" s="1"/>
  <c r="J10" i="29"/>
  <c r="J26" i="29" s="1"/>
  <c r="I10" i="29"/>
  <c r="F9" i="29"/>
  <c r="K8" i="29"/>
  <c r="F8" i="29"/>
  <c r="H8" i="29" s="1"/>
  <c r="L8" i="29" s="1"/>
  <c r="F7" i="29"/>
  <c r="J6" i="29"/>
  <c r="I6" i="29"/>
  <c r="I26" i="29" s="1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H74" i="28"/>
  <c r="L74" i="28" s="1"/>
  <c r="F74" i="28"/>
  <c r="K74" i="28" s="1"/>
  <c r="F73" i="28"/>
  <c r="F72" i="28" s="1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6" i="16"/>
  <c r="G45" i="16"/>
  <c r="G43" i="16"/>
  <c r="G42" i="16"/>
  <c r="E47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K32" i="28" l="1"/>
  <c r="H32" i="28"/>
  <c r="L32" i="28" s="1"/>
  <c r="K23" i="28"/>
  <c r="H23" i="28"/>
  <c r="L23" i="28" s="1"/>
  <c r="F68" i="29"/>
  <c r="F77" i="29" s="1"/>
  <c r="K69" i="29"/>
  <c r="H69" i="29"/>
  <c r="L69" i="29" s="1"/>
  <c r="H236" i="29"/>
  <c r="K24" i="29"/>
  <c r="H24" i="29"/>
  <c r="L24" i="29" s="1"/>
  <c r="K33" i="29"/>
  <c r="K41" i="29"/>
  <c r="H41" i="29"/>
  <c r="L41" i="29" s="1"/>
  <c r="K92" i="29"/>
  <c r="F96" i="29"/>
  <c r="H96" i="29" s="1"/>
  <c r="F119" i="29"/>
  <c r="H119" i="29" s="1"/>
  <c r="K120" i="29"/>
  <c r="H120" i="29"/>
  <c r="L120" i="29" s="1"/>
  <c r="K124" i="29"/>
  <c r="H124" i="29"/>
  <c r="L124" i="29" s="1"/>
  <c r="F139" i="29"/>
  <c r="H177" i="29"/>
  <c r="H207" i="29"/>
  <c r="L207" i="29" s="1"/>
  <c r="F206" i="29"/>
  <c r="K207" i="29"/>
  <c r="K221" i="29"/>
  <c r="H221" i="29"/>
  <c r="L221" i="29" s="1"/>
  <c r="H254" i="29"/>
  <c r="F260" i="29"/>
  <c r="K261" i="29"/>
  <c r="H261" i="29"/>
  <c r="L261" i="29" s="1"/>
  <c r="K9" i="29"/>
  <c r="H9" i="29"/>
  <c r="L9" i="29" s="1"/>
  <c r="K71" i="29"/>
  <c r="H71" i="29"/>
  <c r="L71" i="29" s="1"/>
  <c r="F142" i="29"/>
  <c r="H142" i="29" s="1"/>
  <c r="H143" i="29"/>
  <c r="L143" i="29" s="1"/>
  <c r="H178" i="29"/>
  <c r="H253" i="29"/>
  <c r="L253" i="29" s="1"/>
  <c r="K253" i="29"/>
  <c r="F90" i="29"/>
  <c r="H90" i="29" s="1"/>
  <c r="F148" i="29"/>
  <c r="H148" i="29" s="1"/>
  <c r="H149" i="29"/>
  <c r="L149" i="29" s="1"/>
  <c r="F29" i="29"/>
  <c r="H31" i="29"/>
  <c r="L31" i="29" s="1"/>
  <c r="F14" i="29"/>
  <c r="H16" i="29"/>
  <c r="L16" i="29" s="1"/>
  <c r="K31" i="29"/>
  <c r="H43" i="29"/>
  <c r="H81" i="29"/>
  <c r="F93" i="29"/>
  <c r="H93" i="29" s="1"/>
  <c r="H94" i="29"/>
  <c r="L94" i="29" s="1"/>
  <c r="I112" i="29"/>
  <c r="F122" i="29"/>
  <c r="H122" i="29" s="1"/>
  <c r="F125" i="29"/>
  <c r="K143" i="29"/>
  <c r="H152" i="29"/>
  <c r="J151" i="29"/>
  <c r="J203" i="29" s="1"/>
  <c r="K167" i="29"/>
  <c r="H167" i="29"/>
  <c r="L167" i="29" s="1"/>
  <c r="F6" i="29"/>
  <c r="K7" i="29"/>
  <c r="H7" i="29"/>
  <c r="L7" i="29" s="1"/>
  <c r="K37" i="29"/>
  <c r="F53" i="29"/>
  <c r="K54" i="29"/>
  <c r="H54" i="29"/>
  <c r="L54" i="29" s="1"/>
  <c r="H56" i="29"/>
  <c r="F87" i="29"/>
  <c r="H88" i="29"/>
  <c r="L88" i="29" s="1"/>
  <c r="F38" i="29"/>
  <c r="K39" i="29"/>
  <c r="H39" i="29"/>
  <c r="L39" i="29" s="1"/>
  <c r="I60" i="29"/>
  <c r="F113" i="29"/>
  <c r="K114" i="29"/>
  <c r="H114" i="29"/>
  <c r="L114" i="29" s="1"/>
  <c r="K118" i="29"/>
  <c r="H118" i="29"/>
  <c r="L118" i="29" s="1"/>
  <c r="H176" i="29"/>
  <c r="L176" i="29" s="1"/>
  <c r="F174" i="29"/>
  <c r="H174" i="29" s="1"/>
  <c r="K176" i="29"/>
  <c r="K202" i="29"/>
  <c r="H202" i="29"/>
  <c r="L202" i="29" s="1"/>
  <c r="J60" i="29"/>
  <c r="K147" i="29"/>
  <c r="H165" i="29"/>
  <c r="F168" i="29"/>
  <c r="H168" i="29" s="1"/>
  <c r="K169" i="29"/>
  <c r="H169" i="29"/>
  <c r="L169" i="29" s="1"/>
  <c r="K265" i="29"/>
  <c r="H265" i="29"/>
  <c r="L265" i="29" s="1"/>
  <c r="I398" i="29"/>
  <c r="K292" i="29"/>
  <c r="H292" i="29"/>
  <c r="L292" i="29" s="1"/>
  <c r="H296" i="29"/>
  <c r="F22" i="29"/>
  <c r="F100" i="29"/>
  <c r="F106" i="29"/>
  <c r="H106" i="29" s="1"/>
  <c r="F155" i="29"/>
  <c r="F161" i="29"/>
  <c r="H161" i="29" s="1"/>
  <c r="F191" i="29"/>
  <c r="K201" i="29"/>
  <c r="J398" i="29"/>
  <c r="H230" i="29"/>
  <c r="H240" i="29"/>
  <c r="L240" i="29" s="1"/>
  <c r="F290" i="29"/>
  <c r="F308" i="29"/>
  <c r="K309" i="29"/>
  <c r="K317" i="29"/>
  <c r="H317" i="29"/>
  <c r="L317" i="29" s="1"/>
  <c r="K342" i="29"/>
  <c r="H342" i="29"/>
  <c r="L342" i="29" s="1"/>
  <c r="H362" i="29"/>
  <c r="K382" i="29"/>
  <c r="H382" i="29"/>
  <c r="L382" i="29" s="1"/>
  <c r="I190" i="29"/>
  <c r="F197" i="29"/>
  <c r="H197" i="29" s="1"/>
  <c r="F214" i="29"/>
  <c r="K215" i="29"/>
  <c r="K244" i="29"/>
  <c r="H244" i="29"/>
  <c r="L244" i="29" s="1"/>
  <c r="F248" i="29"/>
  <c r="K269" i="29"/>
  <c r="H269" i="29"/>
  <c r="L269" i="29" s="1"/>
  <c r="H336" i="29"/>
  <c r="L336" i="29" s="1"/>
  <c r="H359" i="29"/>
  <c r="L359" i="29" s="1"/>
  <c r="H11" i="29"/>
  <c r="L11" i="29" s="1"/>
  <c r="F49" i="29"/>
  <c r="H73" i="29"/>
  <c r="L73" i="29" s="1"/>
  <c r="H126" i="29"/>
  <c r="H128" i="29"/>
  <c r="L128" i="29" s="1"/>
  <c r="H130" i="29"/>
  <c r="L130" i="29" s="1"/>
  <c r="H134" i="29"/>
  <c r="L134" i="29" s="1"/>
  <c r="H136" i="29"/>
  <c r="L136" i="29" s="1"/>
  <c r="F200" i="29"/>
  <c r="H200" i="29" s="1"/>
  <c r="K294" i="29"/>
  <c r="H294" i="29"/>
  <c r="L294" i="29" s="1"/>
  <c r="F332" i="29"/>
  <c r="K384" i="29"/>
  <c r="H384" i="29"/>
  <c r="L384" i="29" s="1"/>
  <c r="K130" i="29"/>
  <c r="K136" i="29"/>
  <c r="K219" i="29"/>
  <c r="H219" i="29"/>
  <c r="L219" i="29" s="1"/>
  <c r="H238" i="29"/>
  <c r="L238" i="29" s="1"/>
  <c r="F314" i="29"/>
  <c r="K315" i="29"/>
  <c r="H315" i="29"/>
  <c r="L315" i="29" s="1"/>
  <c r="K319" i="29"/>
  <c r="H319" i="29"/>
  <c r="L319" i="29" s="1"/>
  <c r="K340" i="29"/>
  <c r="H340" i="29"/>
  <c r="L340" i="29" s="1"/>
  <c r="H344" i="29"/>
  <c r="H19" i="29"/>
  <c r="L19" i="29" s="1"/>
  <c r="H21" i="29"/>
  <c r="L21" i="29" s="1"/>
  <c r="H51" i="29"/>
  <c r="L51" i="29" s="1"/>
  <c r="H64" i="29"/>
  <c r="L64" i="29" s="1"/>
  <c r="H66" i="29"/>
  <c r="L66" i="29" s="1"/>
  <c r="H83" i="29"/>
  <c r="L83" i="29" s="1"/>
  <c r="H101" i="29"/>
  <c r="L101" i="29" s="1"/>
  <c r="H105" i="29"/>
  <c r="L105" i="29" s="1"/>
  <c r="H107" i="29"/>
  <c r="L107" i="29" s="1"/>
  <c r="H111" i="29"/>
  <c r="L111" i="29" s="1"/>
  <c r="H226" i="29"/>
  <c r="L226" i="29" s="1"/>
  <c r="F224" i="29"/>
  <c r="H302" i="29"/>
  <c r="H350" i="29"/>
  <c r="F356" i="29"/>
  <c r="K357" i="29"/>
  <c r="K361" i="29"/>
  <c r="H361" i="29"/>
  <c r="L361" i="29" s="1"/>
  <c r="K172" i="29"/>
  <c r="K223" i="29"/>
  <c r="H223" i="29"/>
  <c r="L223" i="29" s="1"/>
  <c r="K226" i="29"/>
  <c r="K246" i="29"/>
  <c r="H246" i="29"/>
  <c r="L246" i="29" s="1"/>
  <c r="K249" i="29"/>
  <c r="H263" i="29"/>
  <c r="L263" i="29" s="1"/>
  <c r="F266" i="29"/>
  <c r="K267" i="29"/>
  <c r="H267" i="29"/>
  <c r="L267" i="29" s="1"/>
  <c r="K271" i="29"/>
  <c r="H271" i="29"/>
  <c r="L271" i="29" s="1"/>
  <c r="H274" i="29"/>
  <c r="L274" i="29" s="1"/>
  <c r="F272" i="29"/>
  <c r="K276" i="29"/>
  <c r="F284" i="29"/>
  <c r="H334" i="29"/>
  <c r="L334" i="29" s="1"/>
  <c r="H357" i="29"/>
  <c r="L357" i="29" s="1"/>
  <c r="F380" i="29"/>
  <c r="F398" i="29" s="1"/>
  <c r="H386" i="29"/>
  <c r="H363" i="29"/>
  <c r="L363" i="29" s="1"/>
  <c r="H365" i="29"/>
  <c r="L365" i="29" s="1"/>
  <c r="H367" i="29"/>
  <c r="L367" i="29" s="1"/>
  <c r="H388" i="29"/>
  <c r="L388" i="29" s="1"/>
  <c r="H390" i="29"/>
  <c r="L390" i="29" s="1"/>
  <c r="K363" i="29"/>
  <c r="H237" i="29"/>
  <c r="L237" i="29" s="1"/>
  <c r="H285" i="29"/>
  <c r="L285" i="29" s="1"/>
  <c r="F320" i="29"/>
  <c r="H333" i="29"/>
  <c r="L333" i="29" s="1"/>
  <c r="F368" i="29"/>
  <c r="H381" i="29"/>
  <c r="L381" i="29" s="1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I26" i="28"/>
  <c r="J26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E18" i="16" s="1"/>
  <c r="E49" i="16" s="1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401" i="7" l="1"/>
  <c r="G362" i="29"/>
  <c r="G230" i="29"/>
  <c r="G392" i="29"/>
  <c r="G218" i="29"/>
  <c r="G386" i="29"/>
  <c r="G374" i="29"/>
  <c r="G254" i="29"/>
  <c r="G210" i="29"/>
  <c r="G296" i="29"/>
  <c r="G242" i="29"/>
  <c r="G302" i="29"/>
  <c r="G326" i="29"/>
  <c r="G236" i="29"/>
  <c r="G278" i="29"/>
  <c r="G344" i="29"/>
  <c r="G350" i="29"/>
  <c r="G338" i="29"/>
  <c r="G63" i="29"/>
  <c r="G72" i="29"/>
  <c r="F46" i="29"/>
  <c r="H29" i="29"/>
  <c r="H46" i="29" s="1"/>
  <c r="G29" i="29"/>
  <c r="H22" i="29"/>
  <c r="H53" i="29"/>
  <c r="H260" i="29"/>
  <c r="G260" i="29"/>
  <c r="H314" i="29"/>
  <c r="G314" i="29"/>
  <c r="F99" i="29"/>
  <c r="H100" i="29"/>
  <c r="H284" i="29"/>
  <c r="G284" i="29"/>
  <c r="G266" i="29"/>
  <c r="H266" i="29"/>
  <c r="H214" i="29"/>
  <c r="G214" i="29"/>
  <c r="J404" i="29"/>
  <c r="J408" i="29" s="1"/>
  <c r="H38" i="29"/>
  <c r="F138" i="29"/>
  <c r="H139" i="29"/>
  <c r="H320" i="29"/>
  <c r="G320" i="29"/>
  <c r="H272" i="29"/>
  <c r="G272" i="29"/>
  <c r="H224" i="29"/>
  <c r="G224" i="29"/>
  <c r="H332" i="29"/>
  <c r="G332" i="29"/>
  <c r="I203" i="29"/>
  <c r="I404" i="29" s="1"/>
  <c r="F190" i="29"/>
  <c r="H191" i="29"/>
  <c r="F86" i="29"/>
  <c r="H87" i="29"/>
  <c r="H125" i="29"/>
  <c r="H368" i="29"/>
  <c r="G368" i="29"/>
  <c r="H380" i="29"/>
  <c r="G380" i="29"/>
  <c r="H49" i="29"/>
  <c r="G49" i="29"/>
  <c r="F60" i="29"/>
  <c r="H248" i="29"/>
  <c r="G248" i="29"/>
  <c r="H308" i="29"/>
  <c r="G308" i="29"/>
  <c r="F151" i="29"/>
  <c r="H155" i="29"/>
  <c r="H113" i="29"/>
  <c r="F112" i="29"/>
  <c r="H60" i="29"/>
  <c r="H6" i="29"/>
  <c r="H26" i="29" s="1"/>
  <c r="F26" i="29"/>
  <c r="H14" i="29"/>
  <c r="H68" i="29"/>
  <c r="H77" i="29" s="1"/>
  <c r="G68" i="29"/>
  <c r="H356" i="29"/>
  <c r="G356" i="29"/>
  <c r="H290" i="29"/>
  <c r="G290" i="29"/>
  <c r="F164" i="29"/>
  <c r="H206" i="29"/>
  <c r="G206" i="29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H26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I408" i="29" l="1"/>
  <c r="G43" i="29"/>
  <c r="G37" i="29"/>
  <c r="G10" i="29"/>
  <c r="G18" i="29"/>
  <c r="H112" i="29"/>
  <c r="G112" i="29"/>
  <c r="G56" i="29"/>
  <c r="H138" i="29"/>
  <c r="G138" i="29"/>
  <c r="G53" i="29"/>
  <c r="G190" i="29"/>
  <c r="F203" i="29"/>
  <c r="H190" i="29"/>
  <c r="H398" i="29"/>
  <c r="G38" i="29"/>
  <c r="G14" i="29"/>
  <c r="H86" i="29"/>
  <c r="G86" i="29"/>
  <c r="G22" i="29"/>
  <c r="G6" i="29"/>
  <c r="H164" i="29"/>
  <c r="G164" i="29"/>
  <c r="G151" i="29"/>
  <c r="H151" i="29"/>
  <c r="H99" i="29"/>
  <c r="G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H203" i="29" l="1"/>
  <c r="H404" i="29" s="1"/>
  <c r="G177" i="29"/>
  <c r="G80" i="29"/>
  <c r="G125" i="29"/>
  <c r="F404" i="29"/>
  <c r="G190" i="28"/>
  <c r="G125" i="28"/>
  <c r="G80" i="28"/>
  <c r="G99" i="28"/>
  <c r="G138" i="28"/>
  <c r="G86" i="28"/>
  <c r="G151" i="28"/>
  <c r="G177" i="28"/>
  <c r="H203" i="28"/>
  <c r="H404" i="28" s="1"/>
  <c r="G406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7" i="16"/>
  <c r="F18" i="16"/>
  <c r="F38" i="16"/>
  <c r="H80" i="7"/>
  <c r="H203" i="7" s="1"/>
  <c r="H212" i="7"/>
  <c r="L212" i="7" s="1"/>
  <c r="F210" i="7"/>
  <c r="F214" i="7"/>
  <c r="H408" i="29" l="1"/>
  <c r="F408" i="29"/>
  <c r="G77" i="29"/>
  <c r="G398" i="29"/>
  <c r="G46" i="29"/>
  <c r="G60" i="29"/>
  <c r="G203" i="29"/>
  <c r="F408" i="28"/>
  <c r="I409" i="28" s="1"/>
  <c r="G402" i="28"/>
  <c r="G46" i="28"/>
  <c r="G77" i="28"/>
  <c r="G60" i="28"/>
  <c r="G398" i="28"/>
  <c r="H408" i="28"/>
  <c r="G26" i="28" s="1"/>
  <c r="G203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2" i="7" l="1"/>
  <c r="H403" i="7" s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J398" i="7" l="1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L64" i="7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H26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5" i="7" l="1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G6" i="7" l="1"/>
  <c r="F405" i="7"/>
  <c r="I405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5" i="7"/>
  <c r="I409" i="7"/>
  <c r="F409" i="7"/>
  <c r="I410" i="7" s="1"/>
  <c r="G398" i="7"/>
  <c r="G403" i="7"/>
  <c r="G46" i="7"/>
  <c r="H409" i="7" l="1"/>
  <c r="G401" i="7" l="1"/>
</calcChain>
</file>

<file path=xl/sharedStrings.xml><?xml version="1.0" encoding="utf-8"?>
<sst xmlns="http://schemas.openxmlformats.org/spreadsheetml/2006/main" count="1776" uniqueCount="401">
  <si>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</si>
  <si>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</si>
  <si>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</si>
  <si>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</si>
  <si>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</si>
  <si>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</si>
  <si>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</si>
  <si>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</si>
  <si>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</si>
  <si>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</si>
  <si>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</si>
  <si>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</si>
  <si>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</si>
  <si>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</si>
  <si>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</si>
  <si>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</si>
  <si>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</si>
  <si>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</si>
  <si>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</si>
  <si>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</si>
  <si>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</si>
  <si>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</si>
  <si>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</si>
  <si>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</si>
  <si>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</si>
  <si>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</si>
  <si>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</si>
  <si>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</si>
  <si>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</si>
  <si>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</si>
  <si>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</si>
  <si>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</si>
  <si>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</si>
  <si>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</si>
  <si>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</si>
  <si>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</si>
  <si>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</si>
  <si>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</si>
  <si>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</si>
  <si>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</si>
  <si>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</si>
  <si>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</si>
  <si>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</si>
  <si>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</si>
  <si>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</si>
  <si>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</si>
  <si>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</si>
  <si>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</si>
  <si>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</si>
  <si>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</si>
  <si>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</si>
  <si>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</si>
  <si>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</si>
  <si>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</si>
  <si>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</si>
  <si>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</si>
  <si>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</si>
  <si>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</si>
  <si>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</si>
  <si>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</si>
  <si>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</si>
  <si>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</si>
  <si>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</si>
  <si>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</si>
  <si>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</si>
  <si>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</si>
  <si>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</si>
  <si>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</si>
  <si>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</si>
  <si>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</si>
  <si>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</si>
  <si>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</si>
  <si>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</si>
  <si>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</si>
  <si>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</si>
  <si>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</si>
  <si>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</si>
  <si>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</si>
  <si>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</si>
  <si>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</si>
  <si>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</si>
  <si>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</si>
  <si>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</si>
  <si>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</si>
  <si>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</si>
  <si>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</si>
  <si>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</si>
  <si>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</si>
  <si>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</si>
  <si>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</si>
  <si>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</si>
  <si>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</si>
  <si>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</si>
  <si>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</si>
  <si>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</si>
  <si>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</si>
  <si>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</si>
  <si>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</si>
  <si>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</si>
  <si>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</si>
  <si>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</si>
  <si>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</si>
  <si>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</si>
  <si>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</si>
  <si>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</si>
  <si>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</si>
  <si>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</si>
  <si>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</si>
  <si>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</si>
  <si>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</si>
  <si>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</si>
  <si>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</si>
  <si>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</si>
  <si>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</si>
  <si>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</si>
  <si>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</si>
  <si>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</si>
  <si>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</si>
  <si>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</si>
  <si>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</si>
  <si>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</si>
  <si>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</si>
  <si>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</si>
  <si>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</si>
  <si>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</si>
  <si>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</si>
  <si>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</si>
  <si>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</si>
  <si>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</si>
  <si>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</si>
  <si>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</si>
  <si>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</si>
  <si>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</si>
  <si>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</si>
  <si>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</si>
  <si>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</si>
  <si>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</si>
  <si>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</si>
  <si>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</si>
  <si>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</si>
  <si>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</si>
  <si>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</si>
  <si>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</si>
  <si>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</si>
  <si>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</si>
  <si>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</si>
  <si>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</si>
  <si>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</si>
  <si>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</si>
  <si>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</si>
  <si>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</si>
  <si>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</si>
  <si>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</si>
  <si>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</si>
  <si>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</si>
  <si>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</si>
  <si>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</si>
  <si>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</si>
  <si>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</si>
  <si>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</si>
  <si>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</si>
  <si>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</si>
  <si>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</si>
  <si>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</si>
  <si>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</si>
  <si>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</si>
  <si>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</si>
  <si>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</si>
  <si>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</si>
  <si>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</si>
  <si>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</si>
  <si>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</si>
  <si>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</si>
  <si>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</si>
  <si>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</si>
  <si>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</si>
  <si>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</si>
  <si>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</si>
  <si>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</si>
  <si>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</si>
  <si>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</si>
  <si>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</si>
  <si>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</si>
  <si>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</si>
  <si>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</si>
  <si>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</si>
  <si>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</si>
  <si>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</si>
  <si>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</si>
  <si>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</si>
  <si>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</si>
  <si>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</si>
  <si>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</si>
  <si>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</si>
  <si>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</si>
  <si>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</si>
  <si>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</si>
  <si>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</si>
  <si>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</si>
  <si>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</si>
  <si>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</si>
  <si>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</si>
  <si>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</si>
  <si>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</si>
  <si>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</si>
  <si>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</si>
  <si>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</si>
  <si>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</si>
  <si>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</si>
  <si>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</si>
  <si>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</si>
  <si>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</si>
  <si>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</si>
  <si>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</si>
  <si>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</si>
  <si>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</si>
  <si>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</si>
  <si>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</si>
  <si>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</si>
  <si>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</si>
  <si>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</si>
  <si>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</si>
  <si>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</si>
  <si>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</si>
  <si>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</si>
  <si>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</si>
  <si>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</si>
  <si>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</si>
  <si>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</si>
  <si>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</si>
  <si>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</si>
  <si>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</si>
  <si>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</si>
  <si>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</si>
  <si>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</si>
  <si>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</si>
  <si>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</si>
  <si>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</si>
  <si>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</si>
  <si>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</si>
  <si>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</si>
  <si>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</si>
  <si>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</si>
  <si>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</si>
  <si>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</si>
  <si>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</si>
  <si>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</si>
  <si>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</si>
  <si>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</si>
  <si>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</si>
  <si>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</si>
  <si>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</si>
  <si>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</si>
  <si>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</si>
  <si>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</si>
  <si>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</si>
  <si>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</si>
  <si>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</si>
  <si>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</si>
  <si>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</si>
  <si>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</si>
  <si>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</si>
  <si>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</si>
  <si>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</si>
  <si>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</si>
  <si>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</si>
  <si>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</si>
  <si>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</si>
  <si>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</si>
  <si>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</si>
  <si>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</si>
  <si>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</si>
  <si>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</si>
  <si>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</si>
  <si>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</si>
  <si>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</si>
  <si>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</si>
  <si>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</si>
  <si>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</si>
  <si>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</si>
  <si>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</si>
  <si>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</si>
  <si>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</si>
  <si>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</si>
  <si>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</si>
  <si>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</si>
  <si>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</si>
  <si>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</si>
  <si>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</si>
  <si>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</si>
  <si>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</si>
  <si>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</si>
  <si>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</si>
  <si>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</si>
  <si>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</si>
  <si>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</si>
  <si>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</si>
  <si>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</si>
  <si>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</si>
  <si>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</si>
  <si>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</si>
  <si>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</si>
  <si>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</si>
  <si>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</si>
  <si>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</si>
  <si>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</si>
  <si>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</si>
  <si>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</si>
  <si>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</si>
  <si>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</si>
  <si>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</si>
  <si>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</si>
  <si>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</si>
  <si>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</si>
  <si>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</si>
  <si>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</si>
  <si>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</si>
  <si>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</si>
  <si>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</si>
  <si>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</si>
  <si>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</si>
  <si>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</si>
  <si>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</si>
  <si>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</si>
  <si>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</si>
  <si>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</si>
  <si>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</si>
  <si>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</si>
  <si>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</si>
  <si>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</si>
  <si>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</si>
  <si>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</si>
  <si>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</si>
  <si>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</si>
  <si>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</si>
  <si>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</si>
  <si>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</si>
  <si>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</si>
  <si>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</si>
  <si>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</si>
  <si>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</si>
  <si>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</si>
  <si>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</si>
  <si>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</si>
  <si>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</si>
  <si>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</si>
  <si>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</si>
  <si>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</si>
  <si>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</si>
  <si>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</si>
  <si>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</si>
  <si>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</si>
  <si>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</si>
  <si>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</si>
  <si>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</si>
  <si>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</si>
  <si>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</si>
  <si>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</si>
  <si>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</si>
  <si>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</si>
  <si>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</si>
  <si>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</si>
  <si>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</si>
  <si>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</si>
  <si>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</si>
  <si>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</si>
  <si>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</si>
  <si>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</si>
  <si>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</si>
  <si>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</si>
  <si>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</si>
  <si>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</si>
  <si>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</si>
  <si>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</si>
  <si>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</si>
  <si>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</si>
  <si>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</si>
  <si>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</si>
  <si>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</si>
  <si>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</si>
  <si>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</si>
  <si>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</si>
  <si>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</si>
  <si>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</si>
  <si>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</si>
  <si>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</si>
  <si>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</si>
  <si>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</si>
  <si>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</si>
  <si>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</si>
  <si>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</si>
  <si>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</si>
  <si>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</si>
  <si>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Z prostředků ZRS ČR  (dotace)</t>
  </si>
  <si>
    <t>Z prostředků ZRS ČR (dotace)</t>
  </si>
  <si>
    <t>spolufinancování je zároveň plněno pouze na úrovni přímých nákladů projektu (s výjimkou položky 7.1 Příprava projektu) - spolufinancování vykázané u nepřímých (admin.) nákladů  nebo u Přípravy projektu nebude vůči limitu jakkoliv zohledněno</t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</si>
  <si>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15 % z celkových nákladů projektu hrazených z dotace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</si>
  <si>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</si>
  <si>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</si>
  <si>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</si>
  <si>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t>Podíl Osobních nákladů na celkové výši dotace nesmí přesáhnout 40 % z celkových nákladů projektu hrazených z dotace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</si>
</sst>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3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4" fontId="4" fillId="0" borderId="19" xfId="1" applyNumberFormat="1" applyFont="1" applyBorder="1" applyAlignment="1">
      <alignment horizontal="right" vertical="center"/>
    </xf>
    <xf numFmtId="0" fontId="4" fillId="0" borderId="20" xfId="1" applyFont="1" applyBorder="1" applyAlignment="1" applyProtection="1">
      <alignment horizontal="left" vertical="center" wrapText="1" indent="1"/>
      <protection locked="0"/>
    </xf>
    <xf numFmtId="0" fontId="4" fillId="0" borderId="21" xfId="1" applyFont="1" applyBorder="1" applyAlignment="1" applyProtection="1">
      <alignment horizontal="center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0" borderId="22" xfId="1" applyNumberFormat="1" applyFont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>
      <alignment horizontal="right" vertical="center"/>
    </xf>
    <xf numFmtId="0" fontId="4" fillId="0" borderId="27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39" xfId="1" applyFont="1" applyBorder="1" applyAlignment="1" applyProtection="1">
      <alignment horizontal="center" vertical="center" wrapText="1"/>
      <protection locked="0"/>
    </xf>
    <xf numFmtId="0" fontId="4" fillId="0" borderId="37" xfId="1" applyFont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5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40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8" xfId="1" applyFont="1" applyFill="1" applyBorder="1" applyAlignment="1">
      <alignment horizontal="center" vertical="center" wrapText="1"/>
    </xf>
    <xf numFmtId="0" fontId="5" fillId="4" borderId="24" xfId="1" applyFont="1" applyFill="1" applyBorder="1" applyAlignment="1">
      <alignment horizontal="center" vertical="center"/>
    </xf>
    <xf numFmtId="4" fontId="5" fillId="4" borderId="24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>
      <alignment vertical="top" wrapText="1"/>
    </xf>
    <xf numFmtId="0" fontId="5" fillId="4" borderId="31" xfId="1" applyFont="1" applyFill="1" applyBorder="1" applyAlignment="1">
      <alignment horizontal="center" vertical="center"/>
    </xf>
    <xf numFmtId="4" fontId="5" fillId="4" borderId="31" xfId="1" applyNumberFormat="1" applyFont="1" applyFill="1" applyBorder="1" applyAlignment="1">
      <alignment horizontal="center" vertical="center" wrapText="1"/>
    </xf>
    <xf numFmtId="4" fontId="5" fillId="4" borderId="46" xfId="1" applyNumberFormat="1" applyFont="1" applyFill="1" applyBorder="1" applyAlignment="1">
      <alignment horizontal="center" vertical="center" wrapText="1"/>
    </xf>
    <xf numFmtId="4" fontId="5" fillId="4" borderId="33" xfId="1" applyNumberFormat="1" applyFont="1" applyFill="1" applyBorder="1" applyAlignment="1">
      <alignment horizontal="center" vertical="top" wrapText="1"/>
    </xf>
    <xf numFmtId="4" fontId="5" fillId="4" borderId="33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Border="1" applyAlignment="1" applyProtection="1">
      <alignment horizontal="left" vertical="center" wrapText="1" indent="1"/>
      <protection locked="0"/>
    </xf>
    <xf numFmtId="0" fontId="4" fillId="0" borderId="27" xfId="1" applyFont="1" applyBorder="1" applyAlignment="1" applyProtection="1">
      <alignment horizontal="left" vertical="center" wrapText="1" indent="1"/>
      <protection locked="0"/>
    </xf>
    <xf numFmtId="0" fontId="4" fillId="0" borderId="43" xfId="1" applyFont="1" applyBorder="1" applyAlignment="1" applyProtection="1">
      <alignment horizontal="center" vertical="center" wrapText="1"/>
      <protection locked="0"/>
    </xf>
    <xf numFmtId="0" fontId="4" fillId="0" borderId="28" xfId="1" applyFont="1" applyBorder="1" applyAlignment="1" applyProtection="1">
      <alignment horizontal="center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4" fontId="4" fillId="0" borderId="29" xfId="1" applyNumberFormat="1" applyFont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>
      <alignment horizontal="center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4" borderId="25" xfId="1" applyNumberFormat="1" applyFont="1" applyFill="1" applyBorder="1" applyAlignment="1">
      <alignment horizontal="right" vertical="center"/>
    </xf>
    <xf numFmtId="4" fontId="4" fillId="0" borderId="45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4" fontId="5" fillId="4" borderId="48" xfId="1" applyNumberFormat="1" applyFont="1" applyFill="1" applyBorder="1" applyAlignment="1">
      <alignment horizontal="right" vertical="center"/>
    </xf>
    <xf numFmtId="0" fontId="5" fillId="4" borderId="49" xfId="1" applyFont="1" applyFill="1" applyBorder="1" applyAlignment="1">
      <alignment horizontal="center" vertical="center" wrapText="1"/>
    </xf>
    <xf numFmtId="0" fontId="5" fillId="4" borderId="50" xfId="1" applyFont="1" applyFill="1" applyBorder="1" applyAlignment="1">
      <alignment horizontal="center" vertical="center"/>
    </xf>
    <xf numFmtId="4" fontId="5" fillId="4" borderId="50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>
      <alignment horizontal="right" vertical="center"/>
    </xf>
    <xf numFmtId="4" fontId="4" fillId="0" borderId="52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Border="1" applyAlignment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>
      <alignment vertical="center" wrapText="1"/>
    </xf>
    <xf numFmtId="0" fontId="5" fillId="4" borderId="44" xfId="1" applyFont="1" applyFill="1" applyBorder="1" applyAlignment="1">
      <alignment horizontal="center" vertical="center" wrapText="1"/>
    </xf>
    <xf numFmtId="0" fontId="4" fillId="4" borderId="31" xfId="1" applyFont="1" applyFill="1" applyBorder="1" applyAlignment="1">
      <alignment horizontal="center" vertical="center"/>
    </xf>
    <xf numFmtId="4" fontId="4" fillId="4" borderId="31" xfId="1" applyNumberFormat="1" applyFont="1" applyFill="1" applyBorder="1" applyAlignment="1">
      <alignment horizontal="right" vertical="center"/>
    </xf>
    <xf numFmtId="4" fontId="4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4" fontId="5" fillId="4" borderId="34" xfId="1" applyNumberFormat="1" applyFont="1" applyFill="1" applyBorder="1" applyAlignment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>
      <alignment horizontal="right" vertical="center"/>
    </xf>
    <xf numFmtId="10" fontId="5" fillId="4" borderId="34" xfId="1" applyNumberFormat="1" applyFont="1" applyFill="1" applyBorder="1" applyAlignment="1">
      <alignment horizontal="right" vertical="center"/>
    </xf>
    <xf numFmtId="4" fontId="5" fillId="5" borderId="34" xfId="1" applyNumberFormat="1" applyFont="1" applyFill="1" applyBorder="1" applyAlignment="1">
      <alignment horizontal="center" vertical="center"/>
    </xf>
    <xf numFmtId="4" fontId="4" fillId="4" borderId="51" xfId="1" applyNumberFormat="1" applyFont="1" applyFill="1" applyBorder="1" applyAlignment="1">
      <alignment horizontal="right" vertical="center"/>
    </xf>
    <xf numFmtId="4" fontId="4" fillId="0" borderId="26" xfId="1" applyNumberFormat="1" applyFont="1" applyBorder="1" applyAlignment="1">
      <alignment horizontal="right" vertical="center"/>
    </xf>
    <xf numFmtId="4" fontId="4" fillId="0" borderId="53" xfId="1" applyNumberFormat="1" applyFont="1" applyBorder="1" applyAlignment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6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4" fontId="5" fillId="3" borderId="21" xfId="1" applyNumberFormat="1" applyFont="1" applyFill="1" applyBorder="1" applyAlignment="1">
      <alignment horizontal="right" vertical="center"/>
    </xf>
    <xf numFmtId="4" fontId="4" fillId="3" borderId="22" xfId="1" applyNumberFormat="1" applyFont="1" applyFill="1" applyBorder="1" applyAlignment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>
      <alignment horizontal="right" vertical="center"/>
    </xf>
    <xf numFmtId="10" fontId="5" fillId="7" borderId="58" xfId="1" applyNumberFormat="1" applyFont="1" applyFill="1" applyBorder="1" applyAlignment="1">
      <alignment horizontal="right" vertical="center"/>
    </xf>
    <xf numFmtId="4" fontId="4" fillId="7" borderId="58" xfId="1" applyNumberFormat="1" applyFont="1" applyFill="1" applyBorder="1" applyAlignment="1">
      <alignment horizontal="right" vertical="center" wrapText="1"/>
    </xf>
    <xf numFmtId="0" fontId="4" fillId="0" borderId="50" xfId="1" applyFont="1" applyBorder="1" applyAlignment="1" applyProtection="1">
      <alignment horizontal="left" vertical="center" wrapText="1" indent="1"/>
      <protection locked="0"/>
    </xf>
    <xf numFmtId="0" fontId="4" fillId="0" borderId="59" xfId="1" applyFont="1" applyBorder="1" applyAlignment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Border="1" applyAlignment="1" applyProtection="1">
      <alignment horizontal="right" vertical="center"/>
      <protection locked="0"/>
    </xf>
    <xf numFmtId="4" fontId="4" fillId="0" borderId="59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6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61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0" borderId="47" xfId="1" applyNumberFormat="1" applyFont="1" applyBorder="1" applyAlignment="1">
      <alignment horizontal="right" vertical="center"/>
    </xf>
    <xf numFmtId="4" fontId="4" fillId="7" borderId="57" xfId="1" applyNumberFormat="1" applyFont="1" applyFill="1" applyBorder="1" applyAlignment="1">
      <alignment horizontal="right" vertical="center" wrapText="1"/>
    </xf>
    <xf numFmtId="4" fontId="4" fillId="0" borderId="14" xfId="1" applyNumberFormat="1" applyFont="1" applyBorder="1" applyAlignment="1">
      <alignment horizontal="right" vertical="center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9" fillId="5" borderId="35" xfId="1" applyFont="1" applyFill="1" applyBorder="1" applyAlignment="1">
      <alignment horizontal="center" vertical="center" wrapText="1"/>
    </xf>
    <xf numFmtId="0" fontId="9" fillId="5" borderId="60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0" fontId="5" fillId="5" borderId="34" xfId="1" applyNumberFormat="1" applyFont="1" applyFill="1" applyBorder="1" applyAlignment="1">
      <alignment horizontal="center" vertical="center"/>
    </xf>
    <xf numFmtId="10" fontId="5" fillId="5" borderId="60" xfId="1" applyNumberFormat="1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10"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topLeftCell="A9" zoomScale="80" zoomScaleNormal="80" workbookViewId="0">
      <selection activeCell="B29" sqref="B29"/>
    </sheetView>
  </sheetViews>
  <sheetFormatPr defaultColWidth="9.08984375" defaultRowHeight="11.5" x14ac:dyDescent="0.25"/>
  <cols>
    <col min="1" max="1" width="5.453125" style="187" customWidth="1"/>
    <col min="2" max="16384" width="9.08984375" style="183"/>
  </cols>
  <sheetData>
    <row r="1" spans="1:2" x14ac:dyDescent="0.25">
      <c r="A1" s="185"/>
    </row>
    <row r="2" spans="1:2" x14ac:dyDescent="0.25">
      <c r="A2" s="186" t="s">
        <v>290</v>
      </c>
    </row>
    <row r="3" spans="1:2" x14ac:dyDescent="0.25">
      <c r="A3" s="185" t="s">
        <v>289</v>
      </c>
      <c r="B3" s="183" t="s">
        <v>344</v>
      </c>
    </row>
    <row r="4" spans="1:2" x14ac:dyDescent="0.25">
      <c r="A4" s="185" t="s">
        <v>289</v>
      </c>
      <c r="B4" s="183" t="s">
        <v>349</v>
      </c>
    </row>
    <row r="5" spans="1:2" ht="12" x14ac:dyDescent="0.3">
      <c r="A5" s="185"/>
      <c r="B5" s="184" t="s">
        <v>395</v>
      </c>
    </row>
    <row r="6" spans="1:2" ht="12" x14ac:dyDescent="0.3">
      <c r="A6" s="185"/>
      <c r="B6" s="184" t="s">
        <v>350</v>
      </c>
    </row>
    <row r="7" spans="1:2" x14ac:dyDescent="0.25">
      <c r="A7" s="185" t="s">
        <v>289</v>
      </c>
      <c r="B7" s="183" t="s">
        <v>291</v>
      </c>
    </row>
    <row r="8" spans="1:2" x14ac:dyDescent="0.25">
      <c r="A8" s="185" t="s">
        <v>289</v>
      </c>
      <c r="B8" s="183" t="s">
        <v>312</v>
      </c>
    </row>
    <row r="9" spans="1:2" ht="12" x14ac:dyDescent="0.3">
      <c r="A9" s="185"/>
      <c r="B9" s="184" t="s">
        <v>384</v>
      </c>
    </row>
    <row r="10" spans="1:2" x14ac:dyDescent="0.25">
      <c r="A10" s="185" t="s">
        <v>289</v>
      </c>
      <c r="B10" s="183" t="s">
        <v>304</v>
      </c>
    </row>
    <row r="12" spans="1:2" x14ac:dyDescent="0.25">
      <c r="A12" s="186" t="s">
        <v>288</v>
      </c>
    </row>
    <row r="13" spans="1:2" x14ac:dyDescent="0.25">
      <c r="A13" s="185" t="s">
        <v>289</v>
      </c>
      <c r="B13" s="183" t="s">
        <v>342</v>
      </c>
    </row>
    <row r="14" spans="1:2" x14ac:dyDescent="0.25">
      <c r="A14" s="185" t="s">
        <v>289</v>
      </c>
      <c r="B14" s="187" t="s">
        <v>397</v>
      </c>
    </row>
    <row r="15" spans="1:2" ht="12" x14ac:dyDescent="0.3">
      <c r="A15" s="185"/>
      <c r="B15" s="184" t="s">
        <v>376</v>
      </c>
    </row>
    <row r="16" spans="1:2" x14ac:dyDescent="0.25">
      <c r="A16" s="185" t="s">
        <v>289</v>
      </c>
      <c r="B16" s="187" t="s">
        <v>361</v>
      </c>
    </row>
    <row r="18" spans="1:2" x14ac:dyDescent="0.25">
      <c r="A18" s="186" t="s">
        <v>32</v>
      </c>
    </row>
    <row r="19" spans="1:2" x14ac:dyDescent="0.25">
      <c r="A19" s="187" t="s">
        <v>305</v>
      </c>
      <c r="B19" s="183" t="s">
        <v>317</v>
      </c>
    </row>
    <row r="20" spans="1:2" ht="12" x14ac:dyDescent="0.3">
      <c r="B20" s="184" t="s">
        <v>374</v>
      </c>
    </row>
    <row r="21" spans="1:2" x14ac:dyDescent="0.25">
      <c r="A21" s="187" t="s">
        <v>292</v>
      </c>
      <c r="B21" s="183" t="s">
        <v>339</v>
      </c>
    </row>
    <row r="22" spans="1:2" x14ac:dyDescent="0.25">
      <c r="A22" s="187" t="s">
        <v>318</v>
      </c>
      <c r="B22" s="183" t="s">
        <v>294</v>
      </c>
    </row>
    <row r="23" spans="1:2" ht="12" x14ac:dyDescent="0.3">
      <c r="B23" s="184" t="s">
        <v>293</v>
      </c>
    </row>
    <row r="24" spans="1:2" x14ac:dyDescent="0.25">
      <c r="A24" s="187" t="s">
        <v>281</v>
      </c>
      <c r="B24" s="183" t="s">
        <v>377</v>
      </c>
    </row>
    <row r="25" spans="1:2" ht="12" x14ac:dyDescent="0.3">
      <c r="B25" s="184" t="s">
        <v>343</v>
      </c>
    </row>
    <row r="26" spans="1:2" ht="12" x14ac:dyDescent="0.3">
      <c r="B26" s="184"/>
    </row>
    <row r="27" spans="1:2" x14ac:dyDescent="0.25">
      <c r="A27" s="214" t="s">
        <v>390</v>
      </c>
    </row>
    <row r="28" spans="1:2" x14ac:dyDescent="0.25">
      <c r="A28" s="187" t="s">
        <v>276</v>
      </c>
      <c r="B28" s="183" t="s">
        <v>385</v>
      </c>
    </row>
    <row r="29" spans="1:2" x14ac:dyDescent="0.25">
      <c r="A29" s="187" t="s">
        <v>277</v>
      </c>
      <c r="B29" s="183" t="s">
        <v>399</v>
      </c>
    </row>
    <row r="31" spans="1:2" ht="12" x14ac:dyDescent="0.3">
      <c r="A31" s="186" t="s">
        <v>319</v>
      </c>
    </row>
    <row r="32" spans="1:2" x14ac:dyDescent="0.25">
      <c r="A32" s="187" t="s">
        <v>296</v>
      </c>
      <c r="B32" s="183" t="s">
        <v>355</v>
      </c>
    </row>
    <row r="33" spans="1:2" ht="12" x14ac:dyDescent="0.3">
      <c r="B33" s="184" t="s">
        <v>299</v>
      </c>
    </row>
    <row r="34" spans="1:2" x14ac:dyDescent="0.25">
      <c r="A34" s="187" t="s">
        <v>295</v>
      </c>
      <c r="B34" s="183" t="s">
        <v>375</v>
      </c>
    </row>
    <row r="36" spans="1:2" ht="12" x14ac:dyDescent="0.3">
      <c r="A36" s="186" t="s">
        <v>348</v>
      </c>
      <c r="B36" s="184"/>
    </row>
    <row r="37" spans="1:2" x14ac:dyDescent="0.25">
      <c r="A37" s="185" t="s">
        <v>289</v>
      </c>
      <c r="B37" s="183" t="s">
        <v>359</v>
      </c>
    </row>
    <row r="38" spans="1:2" x14ac:dyDescent="0.25">
      <c r="A38" s="185" t="s">
        <v>289</v>
      </c>
      <c r="B38" s="183" t="s">
        <v>360</v>
      </c>
    </row>
    <row r="39" spans="1:2" x14ac:dyDescent="0.25">
      <c r="A39" s="187" t="s">
        <v>345</v>
      </c>
      <c r="B39" s="183" t="s">
        <v>358</v>
      </c>
    </row>
    <row r="40" spans="1:2" x14ac:dyDescent="0.25">
      <c r="A40" s="187" t="s">
        <v>346</v>
      </c>
      <c r="B40" s="183" t="s">
        <v>357</v>
      </c>
    </row>
    <row r="42" spans="1:2" x14ac:dyDescent="0.25">
      <c r="A42" s="186" t="s">
        <v>301</v>
      </c>
    </row>
    <row r="43" spans="1:2" x14ac:dyDescent="0.25">
      <c r="A43" s="185" t="s">
        <v>289</v>
      </c>
      <c r="B43" s="183" t="s">
        <v>378</v>
      </c>
    </row>
    <row r="44" spans="1:2" x14ac:dyDescent="0.25">
      <c r="A44" s="185" t="s">
        <v>289</v>
      </c>
      <c r="B44" s="183" t="s">
        <v>380</v>
      </c>
    </row>
    <row r="45" spans="1:2" ht="12" x14ac:dyDescent="0.3">
      <c r="A45" s="185"/>
      <c r="B45" s="184" t="s">
        <v>398</v>
      </c>
    </row>
    <row r="47" spans="1:2" x14ac:dyDescent="0.25">
      <c r="A47" s="186" t="s">
        <v>302</v>
      </c>
    </row>
    <row r="48" spans="1:2" x14ac:dyDescent="0.25">
      <c r="A48" s="187" t="s">
        <v>303</v>
      </c>
      <c r="B48" s="183" t="s">
        <v>337</v>
      </c>
    </row>
    <row r="49" spans="2:2" ht="12" x14ac:dyDescent="0.3">
      <c r="B49" s="184" t="s">
        <v>338</v>
      </c>
    </row>
    <row r="50" spans="2:2" ht="12" x14ac:dyDescent="0.3">
      <c r="B50" s="184" t="s">
        <v>341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tabSelected="1" view="pageBreakPreview" zoomScale="80" zoomScaleNormal="75" zoomScaleSheetLayoutView="80" workbookViewId="0">
      <pane ySplit="4" topLeftCell="A19" activePane="bottomLeft" state="frozen"/>
      <selection pane="bottomLeft" activeCell="G19" sqref="G19"/>
    </sheetView>
  </sheetViews>
  <sheetFormatPr defaultColWidth="9.08984375" defaultRowHeight="11.5" outlineLevelRow="2" outlineLevelCol="2" x14ac:dyDescent="0.25"/>
  <cols>
    <col min="1" max="1" width="62.36328125" style="1" customWidth="1"/>
    <col min="2" max="2" width="12.90625" style="59" bestFit="1" customWidth="1"/>
    <col min="3" max="3" width="13.453125" style="71" customWidth="1"/>
    <col min="4" max="4" width="9.08984375" style="3" customWidth="1" outlineLevel="2"/>
    <col min="5" max="5" width="10.36328125" style="4" customWidth="1" outlineLevel="2"/>
    <col min="6" max="7" width="12.453125" style="5" customWidth="1" outlineLevel="1"/>
    <col min="8" max="10" width="11.54296875" style="5" customWidth="1" outlineLevel="1"/>
    <col min="11" max="16384" width="9.08984375" style="2"/>
  </cols>
  <sheetData>
    <row r="1" spans="1:12" ht="100.5" customHeight="1" x14ac:dyDescent="0.25"/>
    <row r="2" spans="1:12" ht="15.75" customHeight="1" thickBot="1" x14ac:dyDescent="0.3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3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393</v>
      </c>
      <c r="I3" s="96" t="s">
        <v>8</v>
      </c>
      <c r="J3" s="96" t="s">
        <v>311</v>
      </c>
    </row>
    <row r="4" spans="1:12" ht="10.5" customHeight="1" thickBot="1" x14ac:dyDescent="0.3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5" customHeight="1" x14ac:dyDescent="0.25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5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5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5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5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5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5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3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IFERROR(H26/H409,"0,00 %")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3">
      <c r="A27" s="221" t="s">
        <v>400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5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5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5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5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5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5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11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5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5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11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3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IFERROR(F46/$F$405,"0,00 %")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3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5" customHeight="1" x14ac:dyDescent="0.25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5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5">
      <c r="A50" s="114" t="s">
        <v>50</v>
      </c>
      <c r="B50" s="65"/>
      <c r="C50" s="26" t="s">
        <v>51</v>
      </c>
      <c r="D50" s="27"/>
      <c r="E50" s="28"/>
      <c r="F50" s="14">
        <f t="shared" ref="F50:F55" si="12">D50*E50</f>
        <v>0</v>
      </c>
      <c r="G50" s="74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14" t="s">
        <v>52</v>
      </c>
      <c r="B51" s="65"/>
      <c r="C51" s="26" t="s">
        <v>51</v>
      </c>
      <c r="D51" s="27"/>
      <c r="E51" s="28"/>
      <c r="F51" s="14">
        <f t="shared" si="12"/>
        <v>0</v>
      </c>
      <c r="G51" s="74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5" t="s">
        <v>53</v>
      </c>
      <c r="B52" s="65"/>
      <c r="C52" s="26"/>
      <c r="D52" s="27"/>
      <c r="E52" s="28"/>
      <c r="F52" s="14">
        <f t="shared" si="12"/>
        <v>0</v>
      </c>
      <c r="G52" s="74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5">
      <c r="A54" s="25" t="s">
        <v>278</v>
      </c>
      <c r="B54" s="65"/>
      <c r="C54" s="26" t="s">
        <v>54</v>
      </c>
      <c r="D54" s="27"/>
      <c r="E54" s="28"/>
      <c r="F54" s="14">
        <f t="shared" si="12"/>
        <v>0</v>
      </c>
      <c r="G54" s="74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5" t="s">
        <v>279</v>
      </c>
      <c r="B55" s="65"/>
      <c r="C55" s="26"/>
      <c r="D55" s="27"/>
      <c r="E55" s="28"/>
      <c r="F55" s="14">
        <f t="shared" si="12"/>
        <v>0</v>
      </c>
      <c r="G55" s="74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5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IFERROR(F60/$F$405,"0,00 %")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3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5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5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4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5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4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5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4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5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IFERROR(F77/$F$405,"0,00 %")</f>
        <v>0,00 %</v>
      </c>
      <c r="H77" s="79">
        <f>SUM(H72,H68,H63)</f>
        <v>0</v>
      </c>
      <c r="I77" s="79">
        <f t="shared" ref="I77:J77" si="15">SUM(I72,I68,I63)</f>
        <v>0</v>
      </c>
      <c r="J77" s="80">
        <f t="shared" si="15"/>
        <v>0</v>
      </c>
      <c r="K77" s="3"/>
      <c r="L77" s="3"/>
    </row>
    <row r="78" spans="1:12" ht="10.5" customHeight="1" thickBot="1" x14ac:dyDescent="0.3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3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5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6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5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7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5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5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8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5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9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5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20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5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21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5">
      <c r="A94" s="10" t="s">
        <v>353</v>
      </c>
      <c r="B94" s="61"/>
      <c r="C94" s="11" t="s">
        <v>70</v>
      </c>
      <c r="D94" s="12"/>
      <c r="E94" s="13"/>
      <c r="F94" s="14">
        <f t="shared" ref="F94:F95" si="22">D94*E94</f>
        <v>0</v>
      </c>
      <c r="G94" s="98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354</v>
      </c>
      <c r="B95" s="61"/>
      <c r="C95" s="11" t="s">
        <v>70</v>
      </c>
      <c r="D95" s="12"/>
      <c r="E95" s="13"/>
      <c r="F95" s="14">
        <f t="shared" si="22"/>
        <v>0</v>
      </c>
      <c r="G95" s="98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21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5">
      <c r="A97" s="134" t="s">
        <v>368</v>
      </c>
      <c r="B97" s="64"/>
      <c r="C97" s="11" t="s">
        <v>273</v>
      </c>
      <c r="D97" s="12"/>
      <c r="E97" s="13"/>
      <c r="F97" s="14">
        <f t="shared" ref="F97:F98" si="23">D97*E97</f>
        <v>0</v>
      </c>
      <c r="G97" s="98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34" t="s">
        <v>328</v>
      </c>
      <c r="B98" s="64"/>
      <c r="C98" s="11" t="s">
        <v>273</v>
      </c>
      <c r="D98" s="12"/>
      <c r="E98" s="13"/>
      <c r="F98" s="14">
        <f t="shared" si="23"/>
        <v>0</v>
      </c>
      <c r="G98" s="98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4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5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5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5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6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5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7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5">
      <c r="A107" s="10" t="s">
        <v>353</v>
      </c>
      <c r="B107" s="61"/>
      <c r="C107" s="11" t="s">
        <v>70</v>
      </c>
      <c r="D107" s="12"/>
      <c r="E107" s="13"/>
      <c r="F107" s="14">
        <f t="shared" ref="F107:F108" si="28">D107*E107</f>
        <v>0</v>
      </c>
      <c r="G107" s="98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354</v>
      </c>
      <c r="B108" s="61"/>
      <c r="C108" s="11" t="s">
        <v>70</v>
      </c>
      <c r="D108" s="12"/>
      <c r="E108" s="13"/>
      <c r="F108" s="14">
        <f t="shared" si="28"/>
        <v>0</v>
      </c>
      <c r="G108" s="98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7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5">
      <c r="A110" s="134" t="s">
        <v>368</v>
      </c>
      <c r="B110" s="64"/>
      <c r="C110" s="11" t="s">
        <v>273</v>
      </c>
      <c r="D110" s="12"/>
      <c r="E110" s="13"/>
      <c r="F110" s="14">
        <f t="shared" ref="F110:F111" si="29">D110*E110</f>
        <v>0</v>
      </c>
      <c r="G110" s="98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34" t="s">
        <v>328</v>
      </c>
      <c r="B111" s="64"/>
      <c r="C111" s="11" t="s">
        <v>273</v>
      </c>
      <c r="D111" s="12"/>
      <c r="E111" s="13"/>
      <c r="F111" s="14">
        <f t="shared" si="29"/>
        <v>0</v>
      </c>
      <c r="G111" s="98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30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5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31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5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32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5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33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5">
      <c r="A120" s="10" t="s">
        <v>353</v>
      </c>
      <c r="B120" s="61"/>
      <c r="C120" s="11" t="s">
        <v>70</v>
      </c>
      <c r="D120" s="12"/>
      <c r="E120" s="13"/>
      <c r="F120" s="14">
        <f t="shared" ref="F120:F121" si="34">D120*E120</f>
        <v>0</v>
      </c>
      <c r="G120" s="98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354</v>
      </c>
      <c r="B121" s="61"/>
      <c r="C121" s="11" t="s">
        <v>70</v>
      </c>
      <c r="D121" s="12"/>
      <c r="E121" s="13"/>
      <c r="F121" s="14">
        <f t="shared" si="34"/>
        <v>0</v>
      </c>
      <c r="G121" s="98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33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5">
      <c r="A123" s="134" t="s">
        <v>368</v>
      </c>
      <c r="B123" s="64"/>
      <c r="C123" s="11" t="s">
        <v>273</v>
      </c>
      <c r="D123" s="12"/>
      <c r="E123" s="13"/>
      <c r="F123" s="14">
        <f t="shared" ref="F123:F124" si="35">D123*E123</f>
        <v>0</v>
      </c>
      <c r="G123" s="98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34" t="s">
        <v>328</v>
      </c>
      <c r="B124" s="64"/>
      <c r="C124" s="11" t="s">
        <v>273</v>
      </c>
      <c r="D124" s="12"/>
      <c r="E124" s="13"/>
      <c r="F124" s="14">
        <f t="shared" si="35"/>
        <v>0</v>
      </c>
      <c r="G124" s="98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6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5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7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5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8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5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9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5">
      <c r="A133" s="10" t="s">
        <v>353</v>
      </c>
      <c r="B133" s="61"/>
      <c r="C133" s="11" t="s">
        <v>70</v>
      </c>
      <c r="D133" s="12"/>
      <c r="E133" s="13"/>
      <c r="F133" s="14">
        <f t="shared" ref="F133:F134" si="40">D133*E133</f>
        <v>0</v>
      </c>
      <c r="G133" s="98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354</v>
      </c>
      <c r="B134" s="61"/>
      <c r="C134" s="11" t="s">
        <v>70</v>
      </c>
      <c r="D134" s="12"/>
      <c r="E134" s="13"/>
      <c r="F134" s="14">
        <f t="shared" si="40"/>
        <v>0</v>
      </c>
      <c r="G134" s="98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9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5">
      <c r="A136" s="134" t="s">
        <v>368</v>
      </c>
      <c r="B136" s="64"/>
      <c r="C136" s="11" t="s">
        <v>273</v>
      </c>
      <c r="D136" s="12"/>
      <c r="E136" s="13"/>
      <c r="F136" s="14">
        <f t="shared" ref="F136:F137" si="41">D136*E136</f>
        <v>0</v>
      </c>
      <c r="G136" s="98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34" t="s">
        <v>328</v>
      </c>
      <c r="B137" s="64"/>
      <c r="C137" s="11" t="s">
        <v>273</v>
      </c>
      <c r="D137" s="12"/>
      <c r="E137" s="13"/>
      <c r="F137" s="14">
        <f t="shared" si="41"/>
        <v>0</v>
      </c>
      <c r="G137" s="98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42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5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43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5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4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5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5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5">
      <c r="A146" s="10" t="s">
        <v>353</v>
      </c>
      <c r="B146" s="61"/>
      <c r="C146" s="11" t="s">
        <v>70</v>
      </c>
      <c r="D146" s="12"/>
      <c r="E146" s="13"/>
      <c r="F146" s="14">
        <f t="shared" ref="F146:F147" si="46">D146*E146</f>
        <v>0</v>
      </c>
      <c r="G146" s="98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354</v>
      </c>
      <c r="B147" s="61"/>
      <c r="C147" s="11" t="s">
        <v>70</v>
      </c>
      <c r="D147" s="12"/>
      <c r="E147" s="13"/>
      <c r="F147" s="14">
        <f t="shared" si="46"/>
        <v>0</v>
      </c>
      <c r="G147" s="98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5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5">
      <c r="A149" s="134" t="s">
        <v>368</v>
      </c>
      <c r="B149" s="64"/>
      <c r="C149" s="11" t="s">
        <v>273</v>
      </c>
      <c r="D149" s="12"/>
      <c r="E149" s="13"/>
      <c r="F149" s="14">
        <f t="shared" ref="F149:F150" si="47">D149*E149</f>
        <v>0</v>
      </c>
      <c r="G149" s="98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34" t="s">
        <v>328</v>
      </c>
      <c r="B150" s="64"/>
      <c r="C150" s="11" t="s">
        <v>273</v>
      </c>
      <c r="D150" s="12"/>
      <c r="E150" s="13"/>
      <c r="F150" s="14">
        <f t="shared" si="47"/>
        <v>0</v>
      </c>
      <c r="G150" s="98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8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5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9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5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50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5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51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5">
      <c r="A159" s="10" t="s">
        <v>353</v>
      </c>
      <c r="B159" s="61"/>
      <c r="C159" s="11" t="s">
        <v>70</v>
      </c>
      <c r="D159" s="12"/>
      <c r="E159" s="13"/>
      <c r="F159" s="14">
        <f t="shared" ref="F159:F160" si="52">D159*E159</f>
        <v>0</v>
      </c>
      <c r="G159" s="98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354</v>
      </c>
      <c r="B160" s="61"/>
      <c r="C160" s="11" t="s">
        <v>70</v>
      </c>
      <c r="D160" s="12"/>
      <c r="E160" s="13"/>
      <c r="F160" s="14">
        <f t="shared" si="52"/>
        <v>0</v>
      </c>
      <c r="G160" s="98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51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5">
      <c r="A162" s="134" t="s">
        <v>368</v>
      </c>
      <c r="B162" s="64"/>
      <c r="C162" s="11" t="s">
        <v>273</v>
      </c>
      <c r="D162" s="12"/>
      <c r="E162" s="13"/>
      <c r="F162" s="14">
        <f t="shared" ref="F162:F163" si="53">D162*E162</f>
        <v>0</v>
      </c>
      <c r="G162" s="98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34" t="s">
        <v>328</v>
      </c>
      <c r="B163" s="64"/>
      <c r="C163" s="11" t="s">
        <v>273</v>
      </c>
      <c r="D163" s="12"/>
      <c r="E163" s="13"/>
      <c r="F163" s="14">
        <f t="shared" si="53"/>
        <v>0</v>
      </c>
      <c r="G163" s="98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4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5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5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5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6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5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7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5">
      <c r="A172" s="10" t="s">
        <v>353</v>
      </c>
      <c r="B172" s="61"/>
      <c r="C172" s="11" t="s">
        <v>70</v>
      </c>
      <c r="D172" s="12"/>
      <c r="E172" s="13"/>
      <c r="F172" s="14">
        <f t="shared" ref="F172:F173" si="58">D172*E172</f>
        <v>0</v>
      </c>
      <c r="G172" s="98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354</v>
      </c>
      <c r="B173" s="61"/>
      <c r="C173" s="11" t="s">
        <v>70</v>
      </c>
      <c r="D173" s="12"/>
      <c r="E173" s="13"/>
      <c r="F173" s="14">
        <f t="shared" si="58"/>
        <v>0</v>
      </c>
      <c r="G173" s="98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7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5">
      <c r="A175" s="134" t="s">
        <v>368</v>
      </c>
      <c r="B175" s="64"/>
      <c r="C175" s="11" t="s">
        <v>273</v>
      </c>
      <c r="D175" s="12"/>
      <c r="E175" s="13"/>
      <c r="F175" s="14">
        <f t="shared" ref="F175:F176" si="59">D175*E175</f>
        <v>0</v>
      </c>
      <c r="G175" s="98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34" t="s">
        <v>328</v>
      </c>
      <c r="B176" s="64"/>
      <c r="C176" s="11" t="s">
        <v>273</v>
      </c>
      <c r="D176" s="12"/>
      <c r="E176" s="13"/>
      <c r="F176" s="14">
        <f t="shared" si="59"/>
        <v>0</v>
      </c>
      <c r="G176" s="98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60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5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61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5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62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5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63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5">
      <c r="A185" s="10" t="s">
        <v>353</v>
      </c>
      <c r="B185" s="61"/>
      <c r="C185" s="11" t="s">
        <v>70</v>
      </c>
      <c r="D185" s="12"/>
      <c r="E185" s="13"/>
      <c r="F185" s="14">
        <f t="shared" ref="F185:F186" si="64">D185*E185</f>
        <v>0</v>
      </c>
      <c r="G185" s="98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354</v>
      </c>
      <c r="B186" s="61"/>
      <c r="C186" s="11" t="s">
        <v>70</v>
      </c>
      <c r="D186" s="12"/>
      <c r="E186" s="13"/>
      <c r="F186" s="14">
        <f t="shared" si="64"/>
        <v>0</v>
      </c>
      <c r="G186" s="98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63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5">
      <c r="A188" s="134" t="s">
        <v>368</v>
      </c>
      <c r="B188" s="64"/>
      <c r="C188" s="11" t="s">
        <v>273</v>
      </c>
      <c r="D188" s="12"/>
      <c r="E188" s="13"/>
      <c r="F188" s="14">
        <f t="shared" ref="F188:F189" si="65">D188*E188</f>
        <v>0</v>
      </c>
      <c r="G188" s="98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34" t="s">
        <v>328</v>
      </c>
      <c r="B189" s="64"/>
      <c r="C189" s="11" t="s">
        <v>273</v>
      </c>
      <c r="D189" s="12"/>
      <c r="E189" s="13"/>
      <c r="F189" s="14">
        <f t="shared" si="65"/>
        <v>0</v>
      </c>
      <c r="G189" s="98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6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5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7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5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8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5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9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5">
      <c r="A198" s="10" t="s">
        <v>353</v>
      </c>
      <c r="B198" s="61"/>
      <c r="C198" s="11" t="s">
        <v>70</v>
      </c>
      <c r="D198" s="12"/>
      <c r="E198" s="13"/>
      <c r="F198" s="14">
        <f t="shared" ref="F198:F199" si="70">D198*E198</f>
        <v>0</v>
      </c>
      <c r="G198" s="98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354</v>
      </c>
      <c r="B199" s="61"/>
      <c r="C199" s="11" t="s">
        <v>70</v>
      </c>
      <c r="D199" s="12"/>
      <c r="E199" s="13"/>
      <c r="F199" s="14">
        <f t="shared" si="70"/>
        <v>0</v>
      </c>
      <c r="G199" s="98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9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5">
      <c r="A201" s="134" t="s">
        <v>368</v>
      </c>
      <c r="B201" s="64"/>
      <c r="C201" s="11" t="s">
        <v>273</v>
      </c>
      <c r="D201" s="12"/>
      <c r="E201" s="13"/>
      <c r="F201" s="14">
        <f t="shared" ref="F201:F202" si="71">D201*E201</f>
        <v>0</v>
      </c>
      <c r="G201" s="98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34" t="s">
        <v>328</v>
      </c>
      <c r="B202" s="64"/>
      <c r="C202" s="11" t="s">
        <v>273</v>
      </c>
      <c r="D202" s="12"/>
      <c r="E202" s="13"/>
      <c r="F202" s="14">
        <f t="shared" si="71"/>
        <v>0</v>
      </c>
      <c r="G202" s="98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IFERROR(F203/$F$405,"0,00 %")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5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49999999999999" customHeight="1" x14ac:dyDescent="0.25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5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72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72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72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49999999999999" customHeight="1" collapsed="1" thickBot="1" x14ac:dyDescent="0.3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73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3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4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49999999999999" customHeight="1" collapsed="1" thickBot="1" x14ac:dyDescent="0.3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17" si="75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3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6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6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5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49999999999999" customHeight="1" x14ac:dyDescent="0.25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ref="H218:H223" si="77">F218-(SUM(I218:J218))</f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5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7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49999999999999" customHeight="1" x14ac:dyDescent="0.25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ref="H224" si="78">F224-(SUM(I224:J224))</f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5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5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3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9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49999999999999" customHeight="1" collapsed="1" thickBot="1" x14ac:dyDescent="0.3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9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5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49999999999999" customHeight="1" collapsed="1" thickBot="1" x14ac:dyDescent="0.3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80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5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49999999999999" customHeight="1" collapsed="1" thickBot="1" x14ac:dyDescent="0.3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81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5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49999999999999" customHeight="1" collapsed="1" thickBot="1" x14ac:dyDescent="0.3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82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5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49999999999999" customHeight="1" collapsed="1" thickBot="1" x14ac:dyDescent="0.3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83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5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49999999999999" customHeight="1" collapsed="1" thickBot="1" x14ac:dyDescent="0.3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8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5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49999999999999" customHeight="1" collapsed="1" thickBot="1" x14ac:dyDescent="0.3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85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5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49999999999999" customHeight="1" collapsed="1" thickBot="1" x14ac:dyDescent="0.3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86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5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49999999999999" customHeight="1" collapsed="1" thickBot="1" x14ac:dyDescent="0.3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87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5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49999999999999" customHeight="1" collapsed="1" thickBot="1" x14ac:dyDescent="0.3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88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5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49999999999999" customHeight="1" collapsed="1" thickBot="1" x14ac:dyDescent="0.3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89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5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49999999999999" customHeight="1" collapsed="1" thickBot="1" x14ac:dyDescent="0.3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90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5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49999999999999" customHeight="1" collapsed="1" thickBot="1" x14ac:dyDescent="0.3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91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5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49999999999999" customHeight="1" collapsed="1" thickBot="1" x14ac:dyDescent="0.3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92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5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49999999999999" customHeight="1" collapsed="1" thickBot="1" x14ac:dyDescent="0.3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93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5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49999999999999" customHeight="1" collapsed="1" thickBot="1" x14ac:dyDescent="0.3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94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5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49999999999999" customHeight="1" collapsed="1" thickBot="1" x14ac:dyDescent="0.3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9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5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49999999999999" customHeight="1" collapsed="1" thickBot="1" x14ac:dyDescent="0.3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96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5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49999999999999" customHeight="1" collapsed="1" thickBot="1" x14ac:dyDescent="0.3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97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5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49999999999999" customHeight="1" collapsed="1" thickBot="1" x14ac:dyDescent="0.3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98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5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49999999999999" customHeight="1" collapsed="1" thickBot="1" x14ac:dyDescent="0.3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99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5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49999999999999" customHeight="1" collapsed="1" thickBot="1" x14ac:dyDescent="0.3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100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5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49999999999999" customHeight="1" collapsed="1" thickBot="1" x14ac:dyDescent="0.3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101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5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49999999999999" customHeight="1" collapsed="1" thickBot="1" x14ac:dyDescent="0.3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102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5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49999999999999" customHeight="1" collapsed="1" thickBot="1" x14ac:dyDescent="0.3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103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5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49999999999999" customHeight="1" collapsed="1" thickBot="1" x14ac:dyDescent="0.3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104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5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49999999999999" customHeight="1" collapsed="1" thickBot="1" x14ac:dyDescent="0.3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105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5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49999999999999" customHeight="1" collapsed="1" x14ac:dyDescent="0.25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10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5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5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5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5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3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IFERROR(F398/$F$405,"0,00 %")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5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34.5" x14ac:dyDescent="0.25">
      <c r="A401" s="138" t="s">
        <v>396</v>
      </c>
      <c r="B401" s="67"/>
      <c r="C401" s="135"/>
      <c r="D401" s="27"/>
      <c r="E401" s="153"/>
      <c r="F401" s="14">
        <f>'náklady na přípravu'!E49</f>
        <v>0</v>
      </c>
      <c r="G401" s="98" t="str">
        <f>IFERROR(H401/H409,"0,00 %")</f>
        <v>0,00 %</v>
      </c>
      <c r="H401" s="15">
        <f>F401</f>
        <v>0</v>
      </c>
      <c r="I401" s="15"/>
      <c r="J401" s="16"/>
      <c r="K401" s="3"/>
    </row>
    <row r="402" spans="1:11" ht="13.5" customHeight="1" x14ac:dyDescent="0.25">
      <c r="A402" s="30" t="s">
        <v>267</v>
      </c>
      <c r="B402" s="67"/>
      <c r="C402" s="135"/>
      <c r="D402" s="27"/>
      <c r="E402" s="153"/>
      <c r="F402" s="14">
        <f>D402*E402</f>
        <v>0</v>
      </c>
      <c r="G402" s="98"/>
      <c r="H402" s="15">
        <f t="shared" ref="H402" si="109">F402-(SUM(I402:J402))</f>
        <v>0</v>
      </c>
      <c r="I402" s="15"/>
      <c r="J402" s="16"/>
      <c r="K402" s="139"/>
    </row>
    <row r="403" spans="1:11" ht="13.5" customHeight="1" thickBot="1" x14ac:dyDescent="0.3">
      <c r="A403" s="75" t="s">
        <v>268</v>
      </c>
      <c r="B403" s="76"/>
      <c r="C403" s="77"/>
      <c r="D403" s="78"/>
      <c r="E403" s="126"/>
      <c r="F403" s="105">
        <f>SUM(F401:F402)</f>
        <v>0</v>
      </c>
      <c r="G403" s="157" t="str">
        <f>IFERROR(F403/$F$405,"0,00 %")</f>
        <v>0,00 %</v>
      </c>
      <c r="H403" s="105">
        <f>SUM(H401:H402)</f>
        <v>0</v>
      </c>
      <c r="I403" s="105">
        <f>SUM(I401:I402)</f>
        <v>0</v>
      </c>
      <c r="J403" s="105">
        <f>SUM(J401:J402)</f>
        <v>0</v>
      </c>
      <c r="K403" s="3"/>
    </row>
    <row r="404" spans="1:11" ht="13.5" customHeight="1" thickBot="1" x14ac:dyDescent="0.3">
      <c r="A404" s="6"/>
      <c r="B404" s="60"/>
      <c r="C404" s="7"/>
      <c r="D404" s="8"/>
      <c r="E404" s="39"/>
      <c r="F404" s="9"/>
      <c r="G404" s="9"/>
      <c r="H404" s="8"/>
      <c r="I404" s="8"/>
      <c r="J404" s="207"/>
      <c r="K404" s="3"/>
    </row>
    <row r="405" spans="1:11" ht="13.5" customHeight="1" thickBot="1" x14ac:dyDescent="0.3">
      <c r="A405" s="140" t="s">
        <v>269</v>
      </c>
      <c r="B405" s="141"/>
      <c r="C405" s="142"/>
      <c r="D405" s="143"/>
      <c r="E405" s="144"/>
      <c r="F405" s="145">
        <f>SUM(F403,F398,F203,F77,F60,F46,F26)</f>
        <v>0</v>
      </c>
      <c r="G405" s="146"/>
      <c r="H405" s="145">
        <f>SUM(H403,H398,H203,H77,H60,H46,H26)</f>
        <v>0</v>
      </c>
      <c r="I405" s="145">
        <f>SUM(I403,I398,I203,I77,I60,I46,I26)</f>
        <v>0</v>
      </c>
      <c r="J405" s="145">
        <f>SUM(J403,J398,J203,J77,J60,J46,J26)</f>
        <v>0</v>
      </c>
      <c r="K405" s="3"/>
    </row>
    <row r="406" spans="1:11" ht="13.5" customHeight="1" thickBot="1" x14ac:dyDescent="0.3">
      <c r="A406" s="6"/>
      <c r="B406" s="60"/>
      <c r="C406" s="7"/>
      <c r="D406" s="8"/>
      <c r="E406" s="39"/>
      <c r="F406" s="9"/>
      <c r="G406" s="9"/>
      <c r="H406" s="8"/>
      <c r="I406" s="8"/>
      <c r="J406" s="207"/>
      <c r="K406" s="3"/>
    </row>
    <row r="407" spans="1:11" ht="50.4" customHeight="1" thickBot="1" x14ac:dyDescent="0.3">
      <c r="A407" s="140" t="s">
        <v>392</v>
      </c>
      <c r="B407" s="141"/>
      <c r="C407" s="147"/>
      <c r="D407" s="148"/>
      <c r="E407" s="155"/>
      <c r="F407" s="145">
        <v>0</v>
      </c>
      <c r="G407" s="150" t="str">
        <f>IFERROR(H407/H405,"0,00 %")</f>
        <v>0,00 %</v>
      </c>
      <c r="H407" s="145">
        <v>0</v>
      </c>
      <c r="I407" s="145"/>
      <c r="J407" s="145"/>
    </row>
    <row r="408" spans="1:11" ht="12" thickBot="1" x14ac:dyDescent="0.3">
      <c r="A408" s="6"/>
      <c r="B408" s="60"/>
      <c r="C408" s="7"/>
      <c r="D408" s="8"/>
      <c r="E408" s="39"/>
      <c r="F408" s="9"/>
      <c r="G408" s="9"/>
      <c r="H408" s="8"/>
      <c r="I408" s="8"/>
      <c r="J408" s="207"/>
    </row>
    <row r="409" spans="1:11" ht="12" thickBot="1" x14ac:dyDescent="0.3">
      <c r="A409" s="140" t="s">
        <v>270</v>
      </c>
      <c r="B409" s="141"/>
      <c r="C409" s="92"/>
      <c r="D409" s="149"/>
      <c r="E409" s="144"/>
      <c r="F409" s="145">
        <f>SUM(F405,F407)</f>
        <v>0</v>
      </c>
      <c r="G409" s="146"/>
      <c r="H409" s="146">
        <f>SUM(H405,H407)</f>
        <v>0</v>
      </c>
      <c r="I409" s="145">
        <f>SUM(I405,I407)</f>
        <v>0</v>
      </c>
      <c r="J409" s="145">
        <f>SUM(J405,J407)</f>
        <v>0</v>
      </c>
    </row>
    <row r="410" spans="1:11" ht="12.9" customHeight="1" thickBot="1" x14ac:dyDescent="0.3">
      <c r="A410" s="161"/>
      <c r="B410" s="69"/>
      <c r="C410" s="32"/>
      <c r="D410" s="33"/>
      <c r="E410" s="156"/>
      <c r="F410" s="34"/>
      <c r="G410" s="34"/>
      <c r="H410" s="151" t="s">
        <v>271</v>
      </c>
      <c r="I410" s="226" t="str">
        <f>IFERROR((I405+J405)/F409,"0,00 %")</f>
        <v>0,00 %</v>
      </c>
      <c r="J410" s="227"/>
    </row>
    <row r="411" spans="1:11" x14ac:dyDescent="0.25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5">
      <c r="A412" s="161"/>
      <c r="B412" s="69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5">
      <c r="A413" s="160"/>
      <c r="B413" s="70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5">
      <c r="A414" s="161"/>
      <c r="B414" s="69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5">
      <c r="A415" s="36"/>
      <c r="B415" s="70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5">
      <c r="A416" s="159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5">
      <c r="A417" s="31"/>
      <c r="B417" s="68"/>
      <c r="C417" s="32"/>
      <c r="D417" s="33"/>
      <c r="E417" s="156"/>
      <c r="F417" s="34"/>
      <c r="G417" s="34"/>
      <c r="H417" s="35"/>
      <c r="I417" s="35"/>
      <c r="J417" s="35"/>
    </row>
    <row r="418" spans="1:12" x14ac:dyDescent="0.25">
      <c r="A418" s="216"/>
      <c r="B418" s="216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5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</row>
    <row r="420" spans="1:12" x14ac:dyDescent="0.25">
      <c r="A420" s="217"/>
      <c r="B420" s="217"/>
      <c r="C420" s="217"/>
      <c r="D420" s="217"/>
      <c r="E420" s="217"/>
      <c r="F420" s="217"/>
      <c r="G420" s="217"/>
      <c r="H420" s="217"/>
      <c r="I420" s="217"/>
      <c r="J420" s="217"/>
      <c r="K420" s="213"/>
      <c r="L420" s="213"/>
    </row>
    <row r="421" spans="1:12" x14ac:dyDescent="0.25">
      <c r="A421" s="36"/>
      <c r="B421" s="70"/>
      <c r="C421" s="37"/>
      <c r="D421" s="38"/>
      <c r="E421" s="39"/>
      <c r="F421" s="40"/>
      <c r="G421" s="40"/>
      <c r="H421" s="40"/>
      <c r="I421" s="40"/>
      <c r="J421" s="40"/>
      <c r="K421" s="3"/>
      <c r="L421" s="3"/>
    </row>
    <row r="422" spans="1:12" x14ac:dyDescent="0.25">
      <c r="A422" s="216"/>
      <c r="B422" s="216"/>
      <c r="C422" s="216"/>
      <c r="D422" s="216"/>
      <c r="E422" s="216"/>
      <c r="F422" s="216"/>
      <c r="G422" s="216"/>
      <c r="H422" s="216"/>
      <c r="I422" s="216"/>
      <c r="J422" s="216"/>
      <c r="K422" s="3"/>
      <c r="L422" s="3"/>
    </row>
    <row r="423" spans="1:12" x14ac:dyDescent="0.25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5">
      <c r="A424" s="217"/>
      <c r="B424" s="217"/>
      <c r="C424" s="217"/>
      <c r="D424" s="217"/>
      <c r="E424" s="217"/>
      <c r="F424" s="217"/>
      <c r="G424" s="217"/>
      <c r="H424" s="217"/>
      <c r="I424" s="217"/>
      <c r="J424" s="217"/>
      <c r="K424" s="3"/>
      <c r="L424" s="3"/>
    </row>
    <row r="425" spans="1:12" x14ac:dyDescent="0.25">
      <c r="A425" s="36"/>
      <c r="B425" s="70"/>
      <c r="C425" s="72"/>
      <c r="D425" s="41"/>
      <c r="E425" s="42"/>
      <c r="F425" s="43"/>
      <c r="G425" s="43"/>
      <c r="H425" s="43"/>
      <c r="I425" s="43"/>
      <c r="J425" s="43"/>
    </row>
    <row r="426" spans="1:12" x14ac:dyDescent="0.25">
      <c r="A426" s="216"/>
      <c r="B426" s="216"/>
      <c r="C426" s="217"/>
      <c r="D426" s="217"/>
      <c r="E426" s="217"/>
      <c r="F426" s="217"/>
      <c r="G426" s="217"/>
      <c r="H426" s="217"/>
      <c r="I426" s="217"/>
      <c r="J426" s="217"/>
    </row>
    <row r="427" spans="1:12" x14ac:dyDescent="0.25">
      <c r="A427" s="160"/>
      <c r="B427" s="70"/>
      <c r="C427" s="70"/>
      <c r="D427" s="44"/>
      <c r="E427" s="42"/>
      <c r="F427" s="40"/>
      <c r="G427" s="40"/>
      <c r="H427" s="43"/>
      <c r="I427" s="43"/>
      <c r="J427" s="43"/>
    </row>
    <row r="428" spans="1:12" x14ac:dyDescent="0.25">
      <c r="A428" s="217"/>
      <c r="B428" s="217"/>
      <c r="C428" s="217"/>
      <c r="D428" s="217"/>
      <c r="E428" s="217"/>
      <c r="F428" s="217"/>
      <c r="G428" s="217"/>
      <c r="H428" s="217"/>
      <c r="I428" s="217"/>
      <c r="J428" s="217"/>
    </row>
    <row r="429" spans="1:12" x14ac:dyDescent="0.25">
      <c r="A429" s="36"/>
      <c r="B429" s="70"/>
      <c r="C429" s="72"/>
      <c r="D429" s="41"/>
      <c r="E429" s="42"/>
      <c r="F429" s="43"/>
      <c r="G429" s="43"/>
      <c r="H429" s="43"/>
      <c r="I429" s="43"/>
      <c r="J429" s="43"/>
    </row>
    <row r="430" spans="1:12" x14ac:dyDescent="0.25">
      <c r="A430" s="218"/>
      <c r="B430" s="218"/>
      <c r="C430" s="219"/>
      <c r="D430" s="219"/>
      <c r="E430" s="219"/>
      <c r="F430" s="219"/>
      <c r="G430" s="219"/>
      <c r="H430" s="219"/>
      <c r="I430" s="219"/>
      <c r="J430" s="219"/>
    </row>
    <row r="431" spans="1:12" x14ac:dyDescent="0.25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5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5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5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5">
      <c r="A435" s="217"/>
      <c r="B435" s="217"/>
      <c r="C435" s="217"/>
      <c r="D435" s="217"/>
      <c r="E435" s="217"/>
      <c r="F435" s="217"/>
      <c r="G435" s="217"/>
      <c r="H435" s="217"/>
      <c r="I435" s="217"/>
      <c r="J435" s="217"/>
    </row>
    <row r="436" spans="1:10" x14ac:dyDescent="0.25">
      <c r="A436" s="36"/>
      <c r="B436" s="70"/>
      <c r="C436" s="72"/>
      <c r="D436" s="41"/>
      <c r="E436" s="42"/>
      <c r="F436" s="43"/>
      <c r="G436" s="43"/>
      <c r="H436" s="43"/>
      <c r="I436" s="43"/>
      <c r="J436" s="43"/>
    </row>
    <row r="437" spans="1:10" x14ac:dyDescent="0.25">
      <c r="A437" s="218"/>
      <c r="B437" s="218"/>
      <c r="C437" s="219"/>
      <c r="D437" s="219"/>
      <c r="E437" s="219"/>
      <c r="F437" s="219"/>
      <c r="G437" s="219"/>
      <c r="H437" s="219"/>
      <c r="I437" s="219"/>
      <c r="J437" s="219"/>
    </row>
    <row r="438" spans="1:10" x14ac:dyDescent="0.25">
      <c r="A438" s="217"/>
      <c r="B438" s="217"/>
      <c r="C438" s="217"/>
      <c r="D438" s="217"/>
      <c r="E438" s="217"/>
      <c r="F438" s="217"/>
      <c r="G438" s="217"/>
      <c r="H438" s="217"/>
      <c r="I438" s="217"/>
      <c r="J438" s="217"/>
    </row>
    <row r="439" spans="1:10" x14ac:dyDescent="0.25">
      <c r="A439" s="160"/>
      <c r="B439" s="70"/>
      <c r="C439" s="70"/>
      <c r="D439" s="44"/>
      <c r="E439" s="42"/>
      <c r="F439" s="40"/>
      <c r="G439" s="40"/>
      <c r="H439" s="43"/>
      <c r="I439" s="43"/>
      <c r="J439" s="43"/>
    </row>
    <row r="440" spans="1:10" x14ac:dyDescent="0.25">
      <c r="A440" s="217"/>
      <c r="B440" s="217"/>
      <c r="C440" s="217"/>
      <c r="D440" s="217"/>
      <c r="E440" s="217"/>
      <c r="F440" s="217"/>
      <c r="G440" s="217"/>
      <c r="H440" s="217"/>
      <c r="I440" s="217"/>
      <c r="J440" s="217"/>
    </row>
    <row r="441" spans="1:10" x14ac:dyDescent="0.25">
      <c r="A441" s="160"/>
      <c r="B441" s="70"/>
      <c r="C441" s="70"/>
      <c r="D441" s="44"/>
      <c r="E441" s="42"/>
      <c r="F441" s="40"/>
      <c r="G441" s="40"/>
      <c r="H441" s="43"/>
      <c r="I441" s="43"/>
      <c r="J441" s="43"/>
    </row>
    <row r="442" spans="1:10" x14ac:dyDescent="0.25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x14ac:dyDescent="0.25">
      <c r="A443" s="36"/>
      <c r="B443" s="70"/>
      <c r="C443" s="72"/>
      <c r="D443" s="41"/>
      <c r="E443" s="42"/>
      <c r="F443" s="43"/>
      <c r="G443" s="43"/>
      <c r="H443" s="43"/>
      <c r="I443" s="43"/>
      <c r="J443" s="43"/>
    </row>
    <row r="444" spans="1:10" ht="36" customHeight="1" x14ac:dyDescent="0.25">
      <c r="A444" s="216"/>
      <c r="B444" s="216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5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5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5">
      <c r="A447" s="217"/>
      <c r="B447" s="217"/>
      <c r="C447" s="217"/>
      <c r="D447" s="217"/>
      <c r="E447" s="217"/>
      <c r="F447" s="217"/>
      <c r="G447" s="217"/>
      <c r="H447" s="217"/>
      <c r="I447" s="217"/>
      <c r="J447" s="217"/>
    </row>
    <row r="448" spans="1:10" x14ac:dyDescent="0.25">
      <c r="A448" s="36"/>
      <c r="B448" s="70"/>
      <c r="C448" s="72"/>
      <c r="D448" s="41"/>
      <c r="E448" s="42"/>
      <c r="F448" s="43"/>
      <c r="G448" s="43"/>
      <c r="H448" s="43"/>
      <c r="I448" s="43"/>
      <c r="J448" s="43"/>
    </row>
    <row r="449" spans="1:10" x14ac:dyDescent="0.25">
      <c r="A449" s="216"/>
      <c r="B449" s="216"/>
      <c r="C449" s="217"/>
      <c r="D449" s="217"/>
      <c r="E449" s="217"/>
      <c r="F449" s="217"/>
      <c r="G449" s="217"/>
      <c r="H449" s="217"/>
      <c r="I449" s="217"/>
      <c r="J449" s="217"/>
    </row>
    <row r="450" spans="1:10" x14ac:dyDescent="0.25">
      <c r="A450" s="36"/>
      <c r="B450" s="70"/>
      <c r="C450" s="72"/>
      <c r="D450" s="41"/>
      <c r="E450" s="42"/>
      <c r="F450" s="43"/>
      <c r="G450" s="43"/>
      <c r="H450" s="43"/>
      <c r="I450" s="43"/>
      <c r="J450" s="43"/>
    </row>
    <row r="451" spans="1:10" x14ac:dyDescent="0.25">
      <c r="A451" s="216"/>
      <c r="B451" s="216"/>
      <c r="C451" s="217"/>
      <c r="D451" s="217"/>
      <c r="E451" s="217"/>
      <c r="F451" s="217"/>
      <c r="G451" s="217"/>
      <c r="H451" s="217"/>
      <c r="I451" s="217"/>
      <c r="J451" s="217"/>
    </row>
    <row r="452" spans="1:10" x14ac:dyDescent="0.25">
      <c r="A452" s="220"/>
      <c r="B452" s="220"/>
      <c r="C452" s="220"/>
      <c r="D452" s="220"/>
      <c r="E452" s="220"/>
      <c r="F452" s="220"/>
      <c r="G452" s="220"/>
      <c r="H452" s="220"/>
      <c r="I452" s="220"/>
      <c r="J452" s="220"/>
    </row>
  </sheetData>
  <sheetProtection deleteRows="0"/>
  <dataConsolidate/>
  <mergeCells count="28">
    <mergeCell ref="A4:J4"/>
    <mergeCell ref="K5:L5"/>
    <mergeCell ref="A418:J419"/>
    <mergeCell ref="A420:J420"/>
    <mergeCell ref="A2:J2"/>
    <mergeCell ref="I410:J410"/>
    <mergeCell ref="A27:J27"/>
    <mergeCell ref="A452:J452"/>
    <mergeCell ref="A444:J444"/>
    <mergeCell ref="A445:J445"/>
    <mergeCell ref="A446:J446"/>
    <mergeCell ref="A447:J447"/>
    <mergeCell ref="A449:J449"/>
    <mergeCell ref="A451:J451"/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</mergeCells>
  <phoneticPr fontId="8" type="noConversion"/>
  <conditionalFormatting sqref="G401">
    <cfRule type="cellIs" dxfId="9" priority="5" operator="greaterThan">
      <formula>15%</formula>
    </cfRule>
  </conditionalFormatting>
  <conditionalFormatting sqref="G407">
    <cfRule type="cellIs" dxfId="8" priority="4" operator="greaterThan">
      <formula>0.07</formula>
    </cfRule>
  </conditionalFormatting>
  <conditionalFormatting sqref="I410">
    <cfRule type="cellIs" dxfId="7" priority="3" operator="lessThan">
      <formula>0.05</formula>
    </cfRule>
  </conditionalFormatting>
  <conditionalFormatting sqref="G26">
    <cfRule type="cellIs" dxfId="6" priority="1" operator="greaterThan">
      <formula>0.4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topLeftCell="A9" zoomScale="80" zoomScaleNormal="75" zoomScaleSheetLayoutView="80" workbookViewId="0">
      <selection activeCell="C7" sqref="C7"/>
    </sheetView>
  </sheetViews>
  <sheetFormatPr defaultColWidth="9.08984375" defaultRowHeight="11.5" outlineLevelRow="2" outlineLevelCol="2" x14ac:dyDescent="0.25"/>
  <cols>
    <col min="1" max="1" width="52.08984375" style="1" customWidth="1"/>
    <col min="2" max="2" width="13.453125" style="71" customWidth="1"/>
    <col min="3" max="3" width="9.08984375" style="3" customWidth="1" outlineLevel="2"/>
    <col min="4" max="4" width="10.36328125" style="4" customWidth="1" outlineLevel="2"/>
    <col min="5" max="6" width="12.453125" style="5" customWidth="1" outlineLevel="1"/>
    <col min="7" max="7" width="9.08984375" style="2"/>
    <col min="8" max="8" width="8.453125" style="2" customWidth="1"/>
    <col min="9" max="9" width="21.36328125" style="2" customWidth="1"/>
    <col min="10" max="16384" width="9.08984375" style="2"/>
  </cols>
  <sheetData>
    <row r="1" spans="1:8" ht="100.5" customHeight="1" x14ac:dyDescent="0.25"/>
    <row r="2" spans="1:8" ht="15.75" customHeight="1" thickBot="1" x14ac:dyDescent="0.3">
      <c r="A2" s="224" t="s">
        <v>0</v>
      </c>
      <c r="B2" s="225"/>
      <c r="C2" s="225"/>
      <c r="D2" s="225"/>
      <c r="E2" s="225"/>
      <c r="F2" s="225"/>
    </row>
    <row r="3" spans="1:8" s="82" customFormat="1" ht="51.75" customHeight="1" thickBot="1" x14ac:dyDescent="0.3">
      <c r="A3" s="91" t="s">
        <v>1</v>
      </c>
      <c r="B3" s="92" t="s">
        <v>3</v>
      </c>
      <c r="C3" s="93" t="s">
        <v>4</v>
      </c>
      <c r="D3" s="94" t="s">
        <v>5</v>
      </c>
      <c r="E3" s="96" t="s">
        <v>320</v>
      </c>
      <c r="F3" s="96" t="s">
        <v>7</v>
      </c>
    </row>
    <row r="4" spans="1:8" ht="10.5" customHeight="1" thickBot="1" x14ac:dyDescent="0.3">
      <c r="A4" s="221" t="s">
        <v>275</v>
      </c>
      <c r="B4" s="221"/>
      <c r="C4" s="221"/>
      <c r="D4" s="221"/>
      <c r="E4" s="221"/>
      <c r="F4" s="221"/>
    </row>
    <row r="5" spans="1:8" s="82" customFormat="1" ht="13.5" customHeight="1" x14ac:dyDescent="0.25">
      <c r="A5" s="83" t="s">
        <v>288</v>
      </c>
      <c r="B5" s="85"/>
      <c r="C5" s="86"/>
      <c r="D5" s="122"/>
      <c r="E5" s="87"/>
      <c r="F5" s="88"/>
      <c r="G5" s="228" t="s">
        <v>9</v>
      </c>
      <c r="H5" s="229"/>
    </row>
    <row r="6" spans="1:8" ht="13.5" customHeight="1" x14ac:dyDescent="0.25">
      <c r="A6" s="50" t="s">
        <v>313</v>
      </c>
      <c r="B6" s="55"/>
      <c r="C6" s="52"/>
      <c r="D6" s="53"/>
      <c r="E6" s="57">
        <f>SUM(E7:E9)</f>
        <v>0</v>
      </c>
      <c r="F6" s="97" t="str">
        <f>IFERROR(E6/$E$18,"0,00 %")</f>
        <v>0,00 %</v>
      </c>
      <c r="G6" s="3"/>
    </row>
    <row r="7" spans="1:8" ht="13.5" customHeight="1" outlineLevel="1" x14ac:dyDescent="0.25">
      <c r="A7" s="10" t="s">
        <v>11</v>
      </c>
      <c r="B7" s="11" t="s">
        <v>347</v>
      </c>
      <c r="C7" s="12"/>
      <c r="D7" s="13"/>
      <c r="E7" s="14">
        <f>C7*D7</f>
        <v>0</v>
      </c>
      <c r="F7" s="98"/>
      <c r="G7" s="3">
        <f>C7*D7-E7</f>
        <v>0</v>
      </c>
    </row>
    <row r="8" spans="1:8" ht="13.5" customHeight="1" outlineLevel="1" x14ac:dyDescent="0.25">
      <c r="A8" s="10" t="s">
        <v>13</v>
      </c>
      <c r="B8" s="11" t="s">
        <v>347</v>
      </c>
      <c r="C8" s="12"/>
      <c r="D8" s="13"/>
      <c r="E8" s="14">
        <f t="shared" ref="E8:E17" si="0">C8*D8</f>
        <v>0</v>
      </c>
      <c r="F8" s="98"/>
      <c r="G8" s="3">
        <f>C8*D8-E8</f>
        <v>0</v>
      </c>
    </row>
    <row r="9" spans="1:8" ht="13.5" customHeight="1" outlineLevel="1" x14ac:dyDescent="0.25">
      <c r="A9" s="10" t="s">
        <v>14</v>
      </c>
      <c r="B9" s="11" t="s">
        <v>347</v>
      </c>
      <c r="C9" s="12"/>
      <c r="D9" s="13"/>
      <c r="E9" s="14">
        <f t="shared" si="0"/>
        <v>0</v>
      </c>
      <c r="F9" s="98"/>
      <c r="G9" s="3">
        <f>C9*D9-E9</f>
        <v>0</v>
      </c>
    </row>
    <row r="10" spans="1:8" ht="13.5" customHeight="1" x14ac:dyDescent="0.25">
      <c r="A10" s="50" t="s">
        <v>314</v>
      </c>
      <c r="B10" s="55"/>
      <c r="C10" s="52"/>
      <c r="D10" s="53"/>
      <c r="E10" s="57">
        <f>SUM(E11:E13)</f>
        <v>0</v>
      </c>
      <c r="F10" s="97" t="str">
        <f>IFERROR(E10/$E$18,"0,00 %")</f>
        <v>0,00 %</v>
      </c>
      <c r="G10" s="3"/>
    </row>
    <row r="11" spans="1:8" ht="13.5" customHeight="1" outlineLevel="1" x14ac:dyDescent="0.25">
      <c r="A11" s="10" t="s">
        <v>16</v>
      </c>
      <c r="B11" s="11" t="s">
        <v>347</v>
      </c>
      <c r="C11" s="12"/>
      <c r="D11" s="13"/>
      <c r="E11" s="14">
        <f t="shared" si="0"/>
        <v>0</v>
      </c>
      <c r="F11" s="98"/>
      <c r="G11" s="3">
        <f>C11*D11-E11</f>
        <v>0</v>
      </c>
    </row>
    <row r="12" spans="1:8" ht="13.5" customHeight="1" outlineLevel="1" x14ac:dyDescent="0.25">
      <c r="A12" s="10" t="s">
        <v>17</v>
      </c>
      <c r="B12" s="11" t="s">
        <v>347</v>
      </c>
      <c r="C12" s="12"/>
      <c r="D12" s="13"/>
      <c r="E12" s="14">
        <f t="shared" si="0"/>
        <v>0</v>
      </c>
      <c r="F12" s="98"/>
      <c r="G12" s="3">
        <f>C12*D12-E12</f>
        <v>0</v>
      </c>
    </row>
    <row r="13" spans="1:8" ht="13.5" customHeight="1" outlineLevel="1" x14ac:dyDescent="0.25">
      <c r="A13" s="10" t="s">
        <v>18</v>
      </c>
      <c r="B13" s="11" t="s">
        <v>347</v>
      </c>
      <c r="C13" s="12"/>
      <c r="D13" s="13"/>
      <c r="E13" s="14">
        <f t="shared" si="0"/>
        <v>0</v>
      </c>
      <c r="F13" s="98"/>
      <c r="G13" s="3">
        <f>C13*D13-E13</f>
        <v>0</v>
      </c>
    </row>
    <row r="14" spans="1:8" ht="13.5" customHeight="1" x14ac:dyDescent="0.25">
      <c r="A14" s="50" t="s">
        <v>19</v>
      </c>
      <c r="B14" s="55"/>
      <c r="C14" s="52"/>
      <c r="D14" s="53"/>
      <c r="E14" s="57">
        <f>SUM(E15:E17)</f>
        <v>0</v>
      </c>
      <c r="F14" s="97" t="str">
        <f>IFERROR(E14/$E$18,"0,00 %")</f>
        <v>0,00 %</v>
      </c>
      <c r="G14" s="3"/>
    </row>
    <row r="15" spans="1:8" ht="13.5" customHeight="1" outlineLevel="1" x14ac:dyDescent="0.25">
      <c r="A15" s="10" t="s">
        <v>20</v>
      </c>
      <c r="B15" s="11" t="s">
        <v>347</v>
      </c>
      <c r="C15" s="12"/>
      <c r="D15" s="13"/>
      <c r="E15" s="14">
        <f t="shared" si="0"/>
        <v>0</v>
      </c>
      <c r="F15" s="98"/>
      <c r="G15" s="3">
        <f>C15*D15-E15</f>
        <v>0</v>
      </c>
    </row>
    <row r="16" spans="1:8" ht="13.5" customHeight="1" outlineLevel="1" x14ac:dyDescent="0.25">
      <c r="A16" s="10" t="s">
        <v>21</v>
      </c>
      <c r="B16" s="11" t="s">
        <v>347</v>
      </c>
      <c r="C16" s="12"/>
      <c r="D16" s="13"/>
      <c r="E16" s="14">
        <f t="shared" si="0"/>
        <v>0</v>
      </c>
      <c r="F16" s="98"/>
      <c r="G16" s="3">
        <f>C16*D16-E16</f>
        <v>0</v>
      </c>
    </row>
    <row r="17" spans="1:7" ht="13.5" customHeight="1" outlineLevel="1" x14ac:dyDescent="0.25">
      <c r="A17" s="10" t="s">
        <v>22</v>
      </c>
      <c r="B17" s="11" t="s">
        <v>347</v>
      </c>
      <c r="C17" s="12"/>
      <c r="D17" s="13"/>
      <c r="E17" s="14">
        <f t="shared" si="0"/>
        <v>0</v>
      </c>
      <c r="F17" s="98"/>
      <c r="G17" s="3">
        <f>C17*D17-E17</f>
        <v>0</v>
      </c>
    </row>
    <row r="18" spans="1:7" s="82" customFormat="1" ht="13.5" customHeight="1" thickBot="1" x14ac:dyDescent="0.3">
      <c r="A18" s="75" t="s">
        <v>31</v>
      </c>
      <c r="B18" s="77"/>
      <c r="C18" s="78"/>
      <c r="D18" s="126"/>
      <c r="E18" s="105">
        <f>SUM(E6,E10,E14)</f>
        <v>0</v>
      </c>
      <c r="F18" s="104" t="str">
        <f>IFERROR(E18/$E$49,"0,00 %")</f>
        <v>0,00 %</v>
      </c>
      <c r="G18" s="81"/>
    </row>
    <row r="19" spans="1:7" ht="10.5" customHeight="1" thickBot="1" x14ac:dyDescent="0.3">
      <c r="A19" s="6"/>
      <c r="B19" s="7"/>
      <c r="C19" s="8"/>
      <c r="D19" s="39"/>
      <c r="E19" s="9"/>
      <c r="F19" s="9"/>
      <c r="G19" s="3"/>
    </row>
    <row r="20" spans="1:7" s="82" customFormat="1" ht="13.5" customHeight="1" x14ac:dyDescent="0.25">
      <c r="A20" s="83" t="s">
        <v>32</v>
      </c>
      <c r="B20" s="85"/>
      <c r="C20" s="86"/>
      <c r="D20" s="122"/>
      <c r="E20" s="87"/>
      <c r="F20" s="88"/>
      <c r="G20" s="81"/>
    </row>
    <row r="21" spans="1:7" s="82" customFormat="1" ht="13.5" customHeight="1" x14ac:dyDescent="0.25">
      <c r="A21" s="99" t="s">
        <v>33</v>
      </c>
      <c r="B21" s="106"/>
      <c r="C21" s="101"/>
      <c r="D21" s="53"/>
      <c r="E21" s="57">
        <f>SUM(E22:E28)</f>
        <v>0</v>
      </c>
      <c r="F21" s="97" t="str">
        <f>IFERROR(E21/$E$38,"0,00 %")</f>
        <v>0,00 %</v>
      </c>
      <c r="G21" s="81"/>
    </row>
    <row r="22" spans="1:7" ht="13.5" customHeight="1" outlineLevel="1" x14ac:dyDescent="0.25">
      <c r="A22" s="10" t="s">
        <v>34</v>
      </c>
      <c r="B22" s="11" t="s">
        <v>35</v>
      </c>
      <c r="C22" s="12"/>
      <c r="D22" s="13"/>
      <c r="E22" s="14">
        <f>C22*D22</f>
        <v>0</v>
      </c>
      <c r="F22" s="73"/>
      <c r="G22" s="3">
        <f t="shared" ref="G22:G29" si="1">C22*D22-E22</f>
        <v>0</v>
      </c>
    </row>
    <row r="23" spans="1:7" ht="13.5" customHeight="1" outlineLevel="1" x14ac:dyDescent="0.25">
      <c r="A23" s="10" t="s">
        <v>315</v>
      </c>
      <c r="B23" s="18" t="s">
        <v>12</v>
      </c>
      <c r="C23" s="12"/>
      <c r="D23" s="13"/>
      <c r="E23" s="14">
        <f t="shared" ref="E23:E37" si="2">C23*D23</f>
        <v>0</v>
      </c>
      <c r="F23" s="73"/>
      <c r="G23" s="3">
        <f t="shared" si="1"/>
        <v>0</v>
      </c>
    </row>
    <row r="24" spans="1:7" ht="13.5" customHeight="1" outlineLevel="1" x14ac:dyDescent="0.25">
      <c r="A24" s="10" t="s">
        <v>316</v>
      </c>
      <c r="B24" s="18" t="s">
        <v>310</v>
      </c>
      <c r="C24" s="12"/>
      <c r="D24" s="13"/>
      <c r="E24" s="14">
        <f t="shared" si="2"/>
        <v>0</v>
      </c>
      <c r="F24" s="73"/>
      <c r="G24" s="3">
        <f t="shared" si="1"/>
        <v>0</v>
      </c>
    </row>
    <row r="25" spans="1:7" ht="13.5" customHeight="1" outlineLevel="1" x14ac:dyDescent="0.25">
      <c r="A25" s="10" t="s">
        <v>306</v>
      </c>
      <c r="B25" s="18" t="s">
        <v>272</v>
      </c>
      <c r="C25" s="12"/>
      <c r="D25" s="13"/>
      <c r="E25" s="14">
        <f t="shared" si="2"/>
        <v>0</v>
      </c>
      <c r="F25" s="73"/>
      <c r="G25" s="3">
        <f t="shared" si="1"/>
        <v>0</v>
      </c>
    </row>
    <row r="26" spans="1:7" ht="13.5" customHeight="1" outlineLevel="1" x14ac:dyDescent="0.25">
      <c r="A26" s="10" t="s">
        <v>307</v>
      </c>
      <c r="B26" s="18" t="s">
        <v>36</v>
      </c>
      <c r="C26" s="12"/>
      <c r="D26" s="13"/>
      <c r="E26" s="14">
        <f t="shared" si="2"/>
        <v>0</v>
      </c>
      <c r="F26" s="73"/>
      <c r="G26" s="3">
        <f t="shared" si="1"/>
        <v>0</v>
      </c>
    </row>
    <row r="27" spans="1:7" ht="13.5" customHeight="1" outlineLevel="1" x14ac:dyDescent="0.25">
      <c r="A27" s="19" t="s">
        <v>308</v>
      </c>
      <c r="B27" s="20" t="s">
        <v>37</v>
      </c>
      <c r="C27" s="21"/>
      <c r="D27" s="22"/>
      <c r="E27" s="14">
        <f t="shared" si="2"/>
        <v>0</v>
      </c>
      <c r="F27" s="73"/>
      <c r="G27" s="3">
        <f t="shared" si="1"/>
        <v>0</v>
      </c>
    </row>
    <row r="28" spans="1:7" ht="13.5" customHeight="1" outlineLevel="1" x14ac:dyDescent="0.25">
      <c r="A28" s="19" t="s">
        <v>309</v>
      </c>
      <c r="B28" s="20" t="s">
        <v>37</v>
      </c>
      <c r="C28" s="21"/>
      <c r="D28" s="22"/>
      <c r="E28" s="14">
        <f t="shared" si="2"/>
        <v>0</v>
      </c>
      <c r="F28" s="73"/>
      <c r="G28" s="3">
        <f t="shared" si="1"/>
        <v>0</v>
      </c>
    </row>
    <row r="29" spans="1:7" ht="13.5" customHeight="1" x14ac:dyDescent="0.25">
      <c r="A29" s="99" t="s">
        <v>38</v>
      </c>
      <c r="B29" s="106" t="s">
        <v>39</v>
      </c>
      <c r="C29" s="101"/>
      <c r="D29" s="102"/>
      <c r="E29" s="57">
        <f t="shared" si="2"/>
        <v>0</v>
      </c>
      <c r="F29" s="97" t="str">
        <f>IFERROR(E29/$E$38,"0,00 %")</f>
        <v>0,00 %</v>
      </c>
      <c r="G29" s="3">
        <f t="shared" si="1"/>
        <v>0</v>
      </c>
    </row>
    <row r="30" spans="1:7" s="108" customFormat="1" ht="13.5" customHeight="1" x14ac:dyDescent="0.25">
      <c r="A30" s="99" t="s">
        <v>40</v>
      </c>
      <c r="B30" s="106"/>
      <c r="C30" s="101"/>
      <c r="D30" s="53"/>
      <c r="E30" s="57">
        <f>SUM(E31:E34)</f>
        <v>0</v>
      </c>
      <c r="F30" s="97" t="str">
        <f>IFERROR(E30/$E$38,"0,00 %")</f>
        <v>0,00 %</v>
      </c>
      <c r="G30" s="107"/>
    </row>
    <row r="31" spans="1:7" ht="13.5" customHeight="1" outlineLevel="1" x14ac:dyDescent="0.25">
      <c r="A31" s="19" t="s">
        <v>41</v>
      </c>
      <c r="B31" s="20" t="s">
        <v>37</v>
      </c>
      <c r="C31" s="21"/>
      <c r="D31" s="22"/>
      <c r="E31" s="14">
        <f t="shared" si="2"/>
        <v>0</v>
      </c>
      <c r="F31" s="73"/>
      <c r="G31" s="3">
        <f>C31*D31-E31</f>
        <v>0</v>
      </c>
    </row>
    <row r="32" spans="1:7" ht="13.5" customHeight="1" outlineLevel="1" x14ac:dyDescent="0.25">
      <c r="A32" s="19" t="s">
        <v>42</v>
      </c>
      <c r="B32" s="20" t="s">
        <v>37</v>
      </c>
      <c r="C32" s="21"/>
      <c r="D32" s="22"/>
      <c r="E32" s="14">
        <f t="shared" si="2"/>
        <v>0</v>
      </c>
      <c r="F32" s="73"/>
      <c r="G32" s="3">
        <f>C32*D32-E32</f>
        <v>0</v>
      </c>
    </row>
    <row r="33" spans="1:7" ht="13.5" customHeight="1" outlineLevel="1" x14ac:dyDescent="0.25">
      <c r="A33" s="19" t="s">
        <v>43</v>
      </c>
      <c r="B33" s="20" t="s">
        <v>44</v>
      </c>
      <c r="C33" s="21"/>
      <c r="D33" s="22"/>
      <c r="E33" s="14">
        <f t="shared" si="2"/>
        <v>0</v>
      </c>
      <c r="F33" s="73"/>
      <c r="G33" s="3">
        <f>C33*D33-E33</f>
        <v>0</v>
      </c>
    </row>
    <row r="34" spans="1:7" ht="13.5" customHeight="1" outlineLevel="1" x14ac:dyDescent="0.25">
      <c r="A34" s="19" t="s">
        <v>45</v>
      </c>
      <c r="B34" s="20" t="s">
        <v>37</v>
      </c>
      <c r="C34" s="21"/>
      <c r="D34" s="22"/>
      <c r="E34" s="14">
        <f t="shared" si="2"/>
        <v>0</v>
      </c>
      <c r="F34" s="73"/>
      <c r="G34" s="3">
        <f>C34*D34-E34</f>
        <v>0</v>
      </c>
    </row>
    <row r="35" spans="1:7" ht="13.5" customHeight="1" x14ac:dyDescent="0.25">
      <c r="A35" s="112" t="s">
        <v>282</v>
      </c>
      <c r="B35" s="51"/>
      <c r="C35" s="101"/>
      <c r="D35" s="53"/>
      <c r="E35" s="57">
        <f>SUM(E36:E37)</f>
        <v>0</v>
      </c>
      <c r="F35" s="97" t="str">
        <f>IFERROR(E35/$E$38,"0,00 %")</f>
        <v>0,00 %</v>
      </c>
      <c r="G35" s="3"/>
    </row>
    <row r="36" spans="1:7" ht="13.5" customHeight="1" outlineLevel="1" x14ac:dyDescent="0.25">
      <c r="A36" s="109" t="s">
        <v>46</v>
      </c>
      <c r="B36" s="20" t="s">
        <v>47</v>
      </c>
      <c r="C36" s="21"/>
      <c r="D36" s="22"/>
      <c r="E36" s="14">
        <f t="shared" si="2"/>
        <v>0</v>
      </c>
      <c r="F36" s="49"/>
      <c r="G36" s="3">
        <f>C36*D36-E36</f>
        <v>0</v>
      </c>
    </row>
    <row r="37" spans="1:7" ht="13.5" customHeight="1" outlineLevel="1" x14ac:dyDescent="0.25">
      <c r="A37" s="109" t="s">
        <v>48</v>
      </c>
      <c r="B37" s="20" t="s">
        <v>47</v>
      </c>
      <c r="C37" s="21"/>
      <c r="D37" s="22"/>
      <c r="E37" s="14">
        <f t="shared" si="2"/>
        <v>0</v>
      </c>
      <c r="F37" s="49"/>
      <c r="G37" s="3">
        <f>C37*D37-E37</f>
        <v>0</v>
      </c>
    </row>
    <row r="38" spans="1:7" s="82" customFormat="1" ht="13.5" customHeight="1" thickBot="1" x14ac:dyDescent="0.3">
      <c r="A38" s="75" t="s">
        <v>49</v>
      </c>
      <c r="B38" s="77"/>
      <c r="C38" s="78"/>
      <c r="D38" s="126"/>
      <c r="E38" s="105">
        <f>SUM(E21,E29,E30,E35)</f>
        <v>0</v>
      </c>
      <c r="F38" s="104" t="str">
        <f>IFERROR(E38/$E$49,"0,00 %")</f>
        <v>0,00 %</v>
      </c>
      <c r="G38" s="81"/>
    </row>
    <row r="39" spans="1:7" ht="10.5" customHeight="1" thickBot="1" x14ac:dyDescent="0.3">
      <c r="A39" s="6"/>
      <c r="B39" s="7"/>
      <c r="C39" s="8"/>
      <c r="D39" s="39"/>
      <c r="E39" s="9"/>
      <c r="F39" s="9"/>
      <c r="G39" s="3"/>
    </row>
    <row r="40" spans="1:7" ht="13.5" customHeight="1" x14ac:dyDescent="0.25">
      <c r="A40" s="83" t="s">
        <v>336</v>
      </c>
      <c r="B40" s="85"/>
      <c r="C40" s="86"/>
      <c r="D40" s="122"/>
      <c r="E40" s="87"/>
      <c r="F40" s="88"/>
      <c r="G40" s="3"/>
    </row>
    <row r="41" spans="1:7" ht="13.5" customHeight="1" outlineLevel="1" x14ac:dyDescent="0.25">
      <c r="A41" s="99" t="s">
        <v>330</v>
      </c>
      <c r="B41" s="166"/>
      <c r="C41" s="167"/>
      <c r="D41" s="168"/>
      <c r="E41" s="57">
        <f>SUM(E42:E43)</f>
        <v>0</v>
      </c>
      <c r="F41" s="97" t="str">
        <f>IFERROR(E41/$E$47,"0,00 %")</f>
        <v>0,00 %</v>
      </c>
      <c r="G41" s="3"/>
    </row>
    <row r="42" spans="1:7" ht="13.5" customHeight="1" outlineLevel="2" x14ac:dyDescent="0.25">
      <c r="A42" s="10" t="s">
        <v>334</v>
      </c>
      <c r="B42" s="11" t="s">
        <v>300</v>
      </c>
      <c r="C42" s="12"/>
      <c r="D42" s="13"/>
      <c r="E42" s="14">
        <f>C42*D42</f>
        <v>0</v>
      </c>
      <c r="F42" s="98"/>
      <c r="G42" s="3">
        <f>C42*D42-E42</f>
        <v>0</v>
      </c>
    </row>
    <row r="43" spans="1:7" ht="13.5" customHeight="1" outlineLevel="2" x14ac:dyDescent="0.25">
      <c r="A43" s="10" t="s">
        <v>331</v>
      </c>
      <c r="B43" s="11" t="s">
        <v>300</v>
      </c>
      <c r="C43" s="12"/>
      <c r="D43" s="13"/>
      <c r="E43" s="14">
        <f>C43*D43</f>
        <v>0</v>
      </c>
      <c r="F43" s="98"/>
      <c r="G43" s="3">
        <f>C43*D43-E43</f>
        <v>0</v>
      </c>
    </row>
    <row r="44" spans="1:7" ht="13.5" customHeight="1" outlineLevel="1" x14ac:dyDescent="0.25">
      <c r="A44" s="50" t="s">
        <v>332</v>
      </c>
      <c r="B44" s="51"/>
      <c r="C44" s="52"/>
      <c r="D44" s="53"/>
      <c r="E44" s="57">
        <f>SUM(E45:E46)</f>
        <v>0</v>
      </c>
      <c r="F44" s="97" t="str">
        <f>IFERROR(E44/$E$47,"0,00 %")</f>
        <v>0,00 %</v>
      </c>
      <c r="G44" s="3"/>
    </row>
    <row r="45" spans="1:7" ht="13.5" customHeight="1" outlineLevel="2" x14ac:dyDescent="0.25">
      <c r="A45" s="10" t="s">
        <v>333</v>
      </c>
      <c r="B45" s="11" t="s">
        <v>70</v>
      </c>
      <c r="C45" s="12"/>
      <c r="D45" s="13"/>
      <c r="E45" s="14">
        <f t="shared" ref="E45:E46" si="3">C45*D45</f>
        <v>0</v>
      </c>
      <c r="F45" s="98"/>
      <c r="G45" s="3">
        <f>C45*D45-E45</f>
        <v>0</v>
      </c>
    </row>
    <row r="46" spans="1:7" ht="13.5" customHeight="1" outlineLevel="2" x14ac:dyDescent="0.25">
      <c r="A46" s="10" t="s">
        <v>335</v>
      </c>
      <c r="B46" s="11" t="s">
        <v>70</v>
      </c>
      <c r="C46" s="12"/>
      <c r="D46" s="13"/>
      <c r="E46" s="14">
        <f t="shared" si="3"/>
        <v>0</v>
      </c>
      <c r="F46" s="98"/>
      <c r="G46" s="3">
        <f>C46*D46-E46</f>
        <v>0</v>
      </c>
    </row>
    <row r="47" spans="1:7" ht="13.5" customHeight="1" thickBot="1" x14ac:dyDescent="0.3">
      <c r="A47" s="75" t="s">
        <v>329</v>
      </c>
      <c r="B47" s="129"/>
      <c r="C47" s="130"/>
      <c r="D47" s="152"/>
      <c r="E47" s="80">
        <f>SUM(E44,E41)</f>
        <v>0</v>
      </c>
      <c r="F47" s="104" t="str">
        <f>IFERROR(E47/$E$49,"0,00 %")</f>
        <v>0,00 %</v>
      </c>
      <c r="G47" s="3"/>
    </row>
    <row r="48" spans="1:7" ht="10.5" customHeight="1" thickBot="1" x14ac:dyDescent="0.3">
      <c r="A48" s="6"/>
      <c r="B48" s="7"/>
      <c r="C48" s="8"/>
      <c r="D48" s="39"/>
      <c r="E48" s="9"/>
      <c r="F48" s="9"/>
      <c r="G48" s="3"/>
    </row>
    <row r="49" spans="1:6" ht="12.9" customHeight="1" thickBot="1" x14ac:dyDescent="0.3">
      <c r="A49" s="140" t="s">
        <v>340</v>
      </c>
      <c r="B49" s="92"/>
      <c r="C49" s="149"/>
      <c r="D49" s="144"/>
      <c r="E49" s="145">
        <f>SUM(E47,E38,E18)</f>
        <v>0</v>
      </c>
      <c r="F49" s="146"/>
    </row>
    <row r="50" spans="1:6" x14ac:dyDescent="0.25">
      <c r="A50" s="161"/>
      <c r="B50" s="32"/>
      <c r="C50" s="33"/>
      <c r="D50" s="156"/>
      <c r="E50" s="34"/>
      <c r="F50" s="34"/>
    </row>
    <row r="51" spans="1:6" x14ac:dyDescent="0.25">
      <c r="A51" s="161"/>
      <c r="B51" s="32"/>
      <c r="C51" s="33"/>
      <c r="D51" s="156"/>
      <c r="E51" s="34"/>
      <c r="F51" s="34"/>
    </row>
    <row r="52" spans="1:6" x14ac:dyDescent="0.25">
      <c r="A52" s="159"/>
      <c r="B52" s="32"/>
      <c r="C52" s="33"/>
      <c r="D52" s="156"/>
      <c r="E52" s="34"/>
      <c r="F52" s="34"/>
    </row>
    <row r="53" spans="1:6" x14ac:dyDescent="0.25">
      <c r="A53" s="31"/>
      <c r="B53" s="32"/>
      <c r="C53" s="33"/>
      <c r="D53" s="156"/>
      <c r="E53" s="34"/>
      <c r="F53" s="34"/>
    </row>
    <row r="54" spans="1:6" x14ac:dyDescent="0.25">
      <c r="A54" s="216"/>
      <c r="B54" s="217"/>
      <c r="C54" s="217"/>
      <c r="D54" s="217"/>
      <c r="E54" s="217"/>
      <c r="F54" s="217"/>
    </row>
    <row r="55" spans="1:6" x14ac:dyDescent="0.25">
      <c r="A55" s="217"/>
      <c r="B55" s="217"/>
      <c r="C55" s="217"/>
      <c r="D55" s="217"/>
      <c r="E55" s="217"/>
      <c r="F55" s="217"/>
    </row>
    <row r="56" spans="1:6" x14ac:dyDescent="0.25">
      <c r="A56" s="217"/>
      <c r="B56" s="217"/>
      <c r="C56" s="217"/>
      <c r="D56" s="217"/>
      <c r="E56" s="217"/>
      <c r="F56" s="217"/>
    </row>
    <row r="57" spans="1:6" x14ac:dyDescent="0.25">
      <c r="A57" s="36"/>
      <c r="B57" s="37"/>
      <c r="C57" s="38"/>
      <c r="D57" s="39"/>
      <c r="E57" s="40"/>
      <c r="F57" s="40"/>
    </row>
    <row r="58" spans="1:6" x14ac:dyDescent="0.25">
      <c r="A58" s="216"/>
      <c r="B58" s="216"/>
      <c r="C58" s="216"/>
      <c r="D58" s="216"/>
      <c r="E58" s="216"/>
      <c r="F58" s="216"/>
    </row>
    <row r="59" spans="1:6" x14ac:dyDescent="0.25">
      <c r="A59" s="217"/>
      <c r="B59" s="217"/>
      <c r="C59" s="217"/>
      <c r="D59" s="217"/>
      <c r="E59" s="217"/>
      <c r="F59" s="217"/>
    </row>
    <row r="60" spans="1:6" x14ac:dyDescent="0.25">
      <c r="A60" s="217"/>
      <c r="B60" s="217"/>
      <c r="C60" s="217"/>
      <c r="D60" s="217"/>
      <c r="E60" s="217"/>
      <c r="F60" s="217"/>
    </row>
    <row r="61" spans="1:6" x14ac:dyDescent="0.25">
      <c r="A61" s="36"/>
      <c r="B61" s="72"/>
      <c r="C61" s="41"/>
      <c r="D61" s="42"/>
      <c r="E61" s="43"/>
      <c r="F61" s="43"/>
    </row>
    <row r="62" spans="1:6" x14ac:dyDescent="0.25">
      <c r="A62" s="216"/>
      <c r="B62" s="217"/>
      <c r="C62" s="217"/>
      <c r="D62" s="217"/>
      <c r="E62" s="217"/>
      <c r="F62" s="217"/>
    </row>
    <row r="63" spans="1:6" x14ac:dyDescent="0.25">
      <c r="A63" s="160"/>
      <c r="B63" s="70"/>
      <c r="C63" s="44"/>
      <c r="D63" s="42"/>
      <c r="E63" s="40"/>
      <c r="F63" s="40"/>
    </row>
    <row r="64" spans="1:6" x14ac:dyDescent="0.25">
      <c r="A64" s="217"/>
      <c r="B64" s="217"/>
      <c r="C64" s="217"/>
      <c r="D64" s="217"/>
      <c r="E64" s="217"/>
      <c r="F64" s="217"/>
    </row>
    <row r="65" spans="1:6" x14ac:dyDescent="0.25">
      <c r="A65" s="36"/>
      <c r="B65" s="72"/>
      <c r="C65" s="41"/>
      <c r="D65" s="42"/>
      <c r="E65" s="43"/>
      <c r="F65" s="43"/>
    </row>
    <row r="66" spans="1:6" x14ac:dyDescent="0.25">
      <c r="A66" s="218"/>
      <c r="B66" s="219"/>
      <c r="C66" s="219"/>
      <c r="D66" s="219"/>
      <c r="E66" s="219"/>
      <c r="F66" s="219"/>
    </row>
    <row r="67" spans="1:6" x14ac:dyDescent="0.25">
      <c r="A67" s="217"/>
      <c r="B67" s="217"/>
      <c r="C67" s="217"/>
      <c r="D67" s="217"/>
      <c r="E67" s="217"/>
      <c r="F67" s="217"/>
    </row>
    <row r="68" spans="1:6" x14ac:dyDescent="0.25">
      <c r="A68" s="217"/>
      <c r="B68" s="217"/>
      <c r="C68" s="217"/>
      <c r="D68" s="217"/>
      <c r="E68" s="217"/>
      <c r="F68" s="217"/>
    </row>
    <row r="69" spans="1:6" x14ac:dyDescent="0.25">
      <c r="A69" s="217"/>
      <c r="B69" s="217"/>
      <c r="C69" s="217"/>
      <c r="D69" s="217"/>
      <c r="E69" s="217"/>
      <c r="F69" s="217"/>
    </row>
    <row r="70" spans="1:6" x14ac:dyDescent="0.25">
      <c r="A70" s="217"/>
      <c r="B70" s="217"/>
      <c r="C70" s="217"/>
      <c r="D70" s="217"/>
      <c r="E70" s="217"/>
      <c r="F70" s="217"/>
    </row>
    <row r="71" spans="1:6" x14ac:dyDescent="0.25">
      <c r="A71" s="217"/>
      <c r="B71" s="217"/>
      <c r="C71" s="217"/>
      <c r="D71" s="217"/>
      <c r="E71" s="217"/>
      <c r="F71" s="217"/>
    </row>
    <row r="72" spans="1:6" x14ac:dyDescent="0.25">
      <c r="A72" s="36"/>
      <c r="B72" s="72"/>
      <c r="C72" s="41"/>
      <c r="D72" s="42"/>
      <c r="E72" s="43"/>
      <c r="F72" s="43"/>
    </row>
    <row r="73" spans="1:6" x14ac:dyDescent="0.25">
      <c r="A73" s="218"/>
      <c r="B73" s="219"/>
      <c r="C73" s="219"/>
      <c r="D73" s="219"/>
      <c r="E73" s="219"/>
      <c r="F73" s="219"/>
    </row>
    <row r="74" spans="1:6" x14ac:dyDescent="0.25">
      <c r="A74" s="217"/>
      <c r="B74" s="217"/>
      <c r="C74" s="217"/>
      <c r="D74" s="217"/>
      <c r="E74" s="217"/>
      <c r="F74" s="217"/>
    </row>
    <row r="75" spans="1:6" x14ac:dyDescent="0.25">
      <c r="A75" s="160"/>
      <c r="B75" s="70"/>
      <c r="C75" s="44"/>
      <c r="D75" s="42"/>
      <c r="E75" s="40"/>
      <c r="F75" s="40"/>
    </row>
    <row r="76" spans="1:6" x14ac:dyDescent="0.25">
      <c r="A76" s="217"/>
      <c r="B76" s="217"/>
      <c r="C76" s="217"/>
      <c r="D76" s="217"/>
      <c r="E76" s="217"/>
      <c r="F76" s="217"/>
    </row>
    <row r="77" spans="1:6" x14ac:dyDescent="0.25">
      <c r="A77" s="160"/>
      <c r="B77" s="70"/>
      <c r="C77" s="44"/>
      <c r="D77" s="42"/>
      <c r="E77" s="40"/>
      <c r="F77" s="40"/>
    </row>
    <row r="78" spans="1:6" x14ac:dyDescent="0.25">
      <c r="A78" s="36"/>
      <c r="B78" s="72"/>
      <c r="C78" s="41"/>
      <c r="D78" s="42"/>
      <c r="E78" s="43"/>
      <c r="F78" s="43"/>
    </row>
    <row r="79" spans="1:6" x14ac:dyDescent="0.25">
      <c r="A79" s="36"/>
      <c r="B79" s="72"/>
      <c r="C79" s="41"/>
      <c r="D79" s="42"/>
      <c r="E79" s="43"/>
      <c r="F79" s="43"/>
    </row>
    <row r="80" spans="1:6" ht="36" customHeight="1" x14ac:dyDescent="0.25">
      <c r="A80" s="216"/>
      <c r="B80" s="217"/>
      <c r="C80" s="217"/>
      <c r="D80" s="217"/>
      <c r="E80" s="217"/>
      <c r="F80" s="217"/>
    </row>
    <row r="81" spans="1:6" x14ac:dyDescent="0.25">
      <c r="A81" s="217"/>
      <c r="B81" s="217"/>
      <c r="C81" s="217"/>
      <c r="D81" s="217"/>
      <c r="E81" s="217"/>
      <c r="F81" s="217"/>
    </row>
    <row r="82" spans="1:6" x14ac:dyDescent="0.25">
      <c r="A82" s="217"/>
      <c r="B82" s="217"/>
      <c r="C82" s="217"/>
      <c r="D82" s="217"/>
      <c r="E82" s="217"/>
      <c r="F82" s="217"/>
    </row>
    <row r="83" spans="1:6" x14ac:dyDescent="0.25">
      <c r="A83" s="217"/>
      <c r="B83" s="217"/>
      <c r="C83" s="217"/>
      <c r="D83" s="217"/>
      <c r="E83" s="217"/>
      <c r="F83" s="217"/>
    </row>
    <row r="84" spans="1:6" x14ac:dyDescent="0.25">
      <c r="A84" s="36"/>
      <c r="B84" s="72"/>
      <c r="C84" s="41"/>
      <c r="D84" s="42"/>
      <c r="E84" s="43"/>
      <c r="F84" s="43"/>
    </row>
    <row r="85" spans="1:6" x14ac:dyDescent="0.25">
      <c r="A85" s="216"/>
      <c r="B85" s="217"/>
      <c r="C85" s="217"/>
      <c r="D85" s="217"/>
      <c r="E85" s="217"/>
      <c r="F85" s="217"/>
    </row>
    <row r="86" spans="1:6" x14ac:dyDescent="0.25">
      <c r="A86" s="36"/>
      <c r="B86" s="72"/>
      <c r="C86" s="41"/>
      <c r="D86" s="42"/>
      <c r="E86" s="43"/>
      <c r="F86" s="43"/>
    </row>
    <row r="87" spans="1:6" x14ac:dyDescent="0.25">
      <c r="A87" s="216"/>
      <c r="B87" s="217"/>
      <c r="C87" s="217"/>
      <c r="D87" s="217"/>
      <c r="E87" s="217"/>
      <c r="F87" s="217"/>
    </row>
    <row r="88" spans="1:6" x14ac:dyDescent="0.25">
      <c r="A88" s="220"/>
      <c r="B88" s="220"/>
      <c r="C88" s="220"/>
      <c r="D88" s="220"/>
      <c r="E88" s="220"/>
      <c r="F88" s="220"/>
    </row>
  </sheetData>
  <sheetProtection deleteRows="0"/>
  <dataConsolidate/>
  <mergeCells count="26">
    <mergeCell ref="A58:F58"/>
    <mergeCell ref="G5:H5"/>
    <mergeCell ref="A2:F2"/>
    <mergeCell ref="A4:F4"/>
    <mergeCell ref="A54:F55"/>
    <mergeCell ref="A56:F56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87:F87"/>
    <mergeCell ref="A88:F88"/>
    <mergeCell ref="A76:F76"/>
    <mergeCell ref="A80:F80"/>
    <mergeCell ref="A81:F81"/>
    <mergeCell ref="A82:F82"/>
    <mergeCell ref="A83:F83"/>
    <mergeCell ref="A85:F85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view="pageBreakPreview" topLeftCell="A5" zoomScale="80" zoomScaleNormal="75" zoomScaleSheetLayoutView="80" workbookViewId="0">
      <selection activeCell="H15" sqref="H15"/>
    </sheetView>
  </sheetViews>
  <sheetFormatPr defaultColWidth="9.08984375" defaultRowHeight="11.5" outlineLevelRow="2" outlineLevelCol="2" x14ac:dyDescent="0.25"/>
  <cols>
    <col min="1" max="1" width="62.36328125" style="1" customWidth="1"/>
    <col min="2" max="2" width="12.90625" style="59" bestFit="1" customWidth="1"/>
    <col min="3" max="3" width="13.453125" style="71" customWidth="1"/>
    <col min="4" max="4" width="9.08984375" style="3" customWidth="1" outlineLevel="2"/>
    <col min="5" max="5" width="10.36328125" style="4" customWidth="1" outlineLevel="2"/>
    <col min="6" max="7" width="12.453125" style="5" customWidth="1" outlineLevel="1"/>
    <col min="8" max="10" width="11.54296875" style="5" customWidth="1" outlineLevel="1"/>
    <col min="11" max="16384" width="9.08984375" style="2"/>
  </cols>
  <sheetData>
    <row r="1" spans="1:12" ht="100.5" customHeight="1" x14ac:dyDescent="0.25"/>
    <row r="2" spans="1:12" ht="15.75" customHeight="1" thickBot="1" x14ac:dyDescent="0.3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3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3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5" customHeight="1" x14ac:dyDescent="0.25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5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5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5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5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5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5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3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3">
      <c r="A27" s="221" t="s">
        <v>400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5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5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5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5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5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5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3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3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5" customHeight="1" x14ac:dyDescent="0.25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5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5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5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5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3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5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5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5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5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5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3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3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5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5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5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5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5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5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5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5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5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5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5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5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5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5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5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5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5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5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5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5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5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5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5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5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5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5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5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5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5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5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5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5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5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5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5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5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5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5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5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5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5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5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5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5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5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5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5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5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5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5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49999999999999" customHeight="1" x14ac:dyDescent="0.25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5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49999999999999" customHeight="1" collapsed="1" thickBot="1" x14ac:dyDescent="0.3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3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49999999999999" customHeight="1" collapsed="1" thickBot="1" x14ac:dyDescent="0.3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3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49999999999999" customHeight="1" x14ac:dyDescent="0.25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5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49999999999999" customHeight="1" x14ac:dyDescent="0.25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5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5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3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49999999999999" customHeight="1" collapsed="1" thickBot="1" x14ac:dyDescent="0.3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5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49999999999999" customHeight="1" collapsed="1" thickBot="1" x14ac:dyDescent="0.3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5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49999999999999" customHeight="1" collapsed="1" thickBot="1" x14ac:dyDescent="0.3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5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49999999999999" customHeight="1" collapsed="1" thickBot="1" x14ac:dyDescent="0.3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5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49999999999999" customHeight="1" collapsed="1" thickBot="1" x14ac:dyDescent="0.3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5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49999999999999" customHeight="1" collapsed="1" thickBot="1" x14ac:dyDescent="0.3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5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49999999999999" customHeight="1" collapsed="1" thickBot="1" x14ac:dyDescent="0.3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5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49999999999999" customHeight="1" collapsed="1" thickBot="1" x14ac:dyDescent="0.3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5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49999999999999" customHeight="1" collapsed="1" thickBot="1" x14ac:dyDescent="0.3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5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49999999999999" customHeight="1" collapsed="1" thickBot="1" x14ac:dyDescent="0.3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5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49999999999999" customHeight="1" collapsed="1" thickBot="1" x14ac:dyDescent="0.3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5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49999999999999" customHeight="1" collapsed="1" thickBot="1" x14ac:dyDescent="0.3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5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49999999999999" customHeight="1" collapsed="1" thickBot="1" x14ac:dyDescent="0.3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5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49999999999999" customHeight="1" collapsed="1" thickBot="1" x14ac:dyDescent="0.3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5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49999999999999" customHeight="1" collapsed="1" thickBot="1" x14ac:dyDescent="0.3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5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49999999999999" customHeight="1" collapsed="1" thickBot="1" x14ac:dyDescent="0.3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5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49999999999999" customHeight="1" collapsed="1" thickBot="1" x14ac:dyDescent="0.3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5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49999999999999" customHeight="1" collapsed="1" thickBot="1" x14ac:dyDescent="0.3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5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49999999999999" customHeight="1" collapsed="1" thickBot="1" x14ac:dyDescent="0.3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5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49999999999999" customHeight="1" collapsed="1" thickBot="1" x14ac:dyDescent="0.3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5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49999999999999" customHeight="1" collapsed="1" thickBot="1" x14ac:dyDescent="0.3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5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49999999999999" customHeight="1" collapsed="1" thickBot="1" x14ac:dyDescent="0.3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5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49999999999999" customHeight="1" collapsed="1" thickBot="1" x14ac:dyDescent="0.3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5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49999999999999" customHeight="1" collapsed="1" thickBot="1" x14ac:dyDescent="0.3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5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49999999999999" customHeight="1" collapsed="1" thickBot="1" x14ac:dyDescent="0.3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5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49999999999999" customHeight="1" collapsed="1" thickBot="1" x14ac:dyDescent="0.3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5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49999999999999" customHeight="1" collapsed="1" thickBot="1" x14ac:dyDescent="0.3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5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49999999999999" customHeight="1" collapsed="1" x14ac:dyDescent="0.25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5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5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5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5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3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5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5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3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3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3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3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5" customHeight="1" thickBot="1" x14ac:dyDescent="0.3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3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3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3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6" t="str">
        <f>IFERROR((I404+J404)/F408,"0,00 %")</f>
        <v>0,00 %</v>
      </c>
      <c r="J409" s="227"/>
    </row>
    <row r="410" spans="1:11" x14ac:dyDescent="0.25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5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5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5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5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5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5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5">
      <c r="A417" s="216"/>
      <c r="B417" s="216"/>
      <c r="C417" s="217"/>
      <c r="D417" s="217"/>
      <c r="E417" s="217"/>
      <c r="F417" s="217"/>
      <c r="G417" s="217"/>
      <c r="H417" s="217"/>
      <c r="I417" s="217"/>
      <c r="J417" s="217"/>
    </row>
    <row r="418" spans="1:12" x14ac:dyDescent="0.25">
      <c r="A418" s="217"/>
      <c r="B418" s="217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5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  <c r="K419" s="213"/>
      <c r="L419" s="213"/>
    </row>
    <row r="420" spans="1:12" x14ac:dyDescent="0.25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5">
      <c r="A421" s="216"/>
      <c r="B421" s="216"/>
      <c r="C421" s="216"/>
      <c r="D421" s="216"/>
      <c r="E421" s="216"/>
      <c r="F421" s="216"/>
      <c r="G421" s="216"/>
      <c r="H421" s="216"/>
      <c r="I421" s="216"/>
      <c r="J421" s="216"/>
      <c r="K421" s="3"/>
      <c r="L421" s="3"/>
    </row>
    <row r="422" spans="1:12" x14ac:dyDescent="0.25">
      <c r="A422" s="217"/>
      <c r="B422" s="217"/>
      <c r="C422" s="217"/>
      <c r="D422" s="217"/>
      <c r="E422" s="217"/>
      <c r="F422" s="217"/>
      <c r="G422" s="217"/>
      <c r="H422" s="217"/>
      <c r="I422" s="217"/>
      <c r="J422" s="217"/>
      <c r="K422" s="3"/>
      <c r="L422" s="3"/>
    </row>
    <row r="423" spans="1:12" x14ac:dyDescent="0.25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5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5">
      <c r="A425" s="216"/>
      <c r="B425" s="216"/>
      <c r="C425" s="217"/>
      <c r="D425" s="217"/>
      <c r="E425" s="217"/>
      <c r="F425" s="217"/>
      <c r="G425" s="217"/>
      <c r="H425" s="217"/>
      <c r="I425" s="217"/>
      <c r="J425" s="217"/>
    </row>
    <row r="426" spans="1:12" x14ac:dyDescent="0.25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5">
      <c r="A427" s="217"/>
      <c r="B427" s="217"/>
      <c r="C427" s="217"/>
      <c r="D427" s="217"/>
      <c r="E427" s="217"/>
      <c r="F427" s="217"/>
      <c r="G427" s="217"/>
      <c r="H427" s="217"/>
      <c r="I427" s="217"/>
      <c r="J427" s="217"/>
    </row>
    <row r="428" spans="1:12" x14ac:dyDescent="0.25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5">
      <c r="A429" s="218"/>
      <c r="B429" s="218"/>
      <c r="C429" s="219"/>
      <c r="D429" s="219"/>
      <c r="E429" s="219"/>
      <c r="F429" s="219"/>
      <c r="G429" s="219"/>
      <c r="H429" s="219"/>
      <c r="I429" s="219"/>
      <c r="J429" s="219"/>
    </row>
    <row r="430" spans="1:12" x14ac:dyDescent="0.25">
      <c r="A430" s="217"/>
      <c r="B430" s="217"/>
      <c r="C430" s="217"/>
      <c r="D430" s="217"/>
      <c r="E430" s="217"/>
      <c r="F430" s="217"/>
      <c r="G430" s="217"/>
      <c r="H430" s="217"/>
      <c r="I430" s="217"/>
      <c r="J430" s="217"/>
    </row>
    <row r="431" spans="1:12" x14ac:dyDescent="0.25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5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5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5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5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5">
      <c r="A436" s="218"/>
      <c r="B436" s="218"/>
      <c r="C436" s="219"/>
      <c r="D436" s="219"/>
      <c r="E436" s="219"/>
      <c r="F436" s="219"/>
      <c r="G436" s="219"/>
      <c r="H436" s="219"/>
      <c r="I436" s="219"/>
      <c r="J436" s="219"/>
    </row>
    <row r="437" spans="1:10" x14ac:dyDescent="0.25">
      <c r="A437" s="217"/>
      <c r="B437" s="217"/>
      <c r="C437" s="217"/>
      <c r="D437" s="217"/>
      <c r="E437" s="217"/>
      <c r="F437" s="217"/>
      <c r="G437" s="217"/>
      <c r="H437" s="217"/>
      <c r="I437" s="217"/>
      <c r="J437" s="217"/>
    </row>
    <row r="438" spans="1:10" x14ac:dyDescent="0.25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5">
      <c r="A439" s="217"/>
      <c r="B439" s="217"/>
      <c r="C439" s="217"/>
      <c r="D439" s="217"/>
      <c r="E439" s="217"/>
      <c r="F439" s="217"/>
      <c r="G439" s="217"/>
      <c r="H439" s="217"/>
      <c r="I439" s="217"/>
      <c r="J439" s="217"/>
    </row>
    <row r="440" spans="1:10" x14ac:dyDescent="0.25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5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5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5">
      <c r="A443" s="216"/>
      <c r="B443" s="216"/>
      <c r="C443" s="217"/>
      <c r="D443" s="217"/>
      <c r="E443" s="217"/>
      <c r="F443" s="217"/>
      <c r="G443" s="217"/>
      <c r="H443" s="217"/>
      <c r="I443" s="217"/>
      <c r="J443" s="217"/>
    </row>
    <row r="444" spans="1:10" x14ac:dyDescent="0.25">
      <c r="A444" s="217"/>
      <c r="B444" s="217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5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5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5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5">
      <c r="A448" s="216"/>
      <c r="B448" s="216"/>
      <c r="C448" s="217"/>
      <c r="D448" s="217"/>
      <c r="E448" s="217"/>
      <c r="F448" s="217"/>
      <c r="G448" s="217"/>
      <c r="H448" s="217"/>
      <c r="I448" s="217"/>
      <c r="J448" s="217"/>
    </row>
    <row r="449" spans="1:10" x14ac:dyDescent="0.25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5">
      <c r="A450" s="216"/>
      <c r="B450" s="216"/>
      <c r="C450" s="217"/>
      <c r="D450" s="217"/>
      <c r="E450" s="217"/>
      <c r="F450" s="217"/>
      <c r="G450" s="217"/>
      <c r="H450" s="217"/>
      <c r="I450" s="217"/>
      <c r="J450" s="217"/>
    </row>
    <row r="451" spans="1:10" x14ac:dyDescent="0.25">
      <c r="A451" s="220"/>
      <c r="B451" s="220"/>
      <c r="C451" s="220"/>
      <c r="D451" s="220"/>
      <c r="E451" s="220"/>
      <c r="F451" s="220"/>
      <c r="G451" s="220"/>
      <c r="H451" s="220"/>
      <c r="I451" s="220"/>
      <c r="J451" s="220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5" priority="3" operator="greaterThan">
      <formula>0.07</formula>
    </cfRule>
  </conditionalFormatting>
  <conditionalFormatting sqref="I409">
    <cfRule type="cellIs" dxfId="4" priority="2" operator="lessThan">
      <formula>0.05</formula>
    </cfRule>
  </conditionalFormatting>
  <conditionalFormatting sqref="G26">
    <cfRule type="cellIs" dxfId="3" priority="1" operator="greaterThan">
      <formula>0.4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L451"/>
  <sheetViews>
    <sheetView view="pageBreakPreview" topLeftCell="A9" zoomScale="80" zoomScaleNormal="75" zoomScaleSheetLayoutView="80" workbookViewId="0">
      <selection activeCell="F11" sqref="F11"/>
    </sheetView>
  </sheetViews>
  <sheetFormatPr defaultColWidth="9.08984375" defaultRowHeight="11.5" outlineLevelRow="2" outlineLevelCol="2" x14ac:dyDescent="0.25"/>
  <cols>
    <col min="1" max="1" width="62.36328125" style="1" customWidth="1"/>
    <col min="2" max="2" width="12.90625" style="59" bestFit="1" customWidth="1"/>
    <col min="3" max="3" width="13.453125" style="71" customWidth="1"/>
    <col min="4" max="4" width="9.08984375" style="3" customWidth="1" outlineLevel="2"/>
    <col min="5" max="5" width="10.36328125" style="4" customWidth="1" outlineLevel="2"/>
    <col min="6" max="7" width="12.453125" style="5" customWidth="1" outlineLevel="1"/>
    <col min="8" max="10" width="11.54296875" style="5" customWidth="1" outlineLevel="1"/>
    <col min="11" max="16384" width="9.08984375" style="2"/>
  </cols>
  <sheetData>
    <row r="1" spans="1:12" ht="100.5" customHeight="1" x14ac:dyDescent="0.25"/>
    <row r="2" spans="1:12" ht="15.75" customHeight="1" thickBot="1" x14ac:dyDescent="0.3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3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3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5" customHeight="1" x14ac:dyDescent="0.25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5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5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5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5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5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5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3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3">
      <c r="A27" s="221" t="s">
        <v>400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5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5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5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5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5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5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3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3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5" customHeight="1" x14ac:dyDescent="0.25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5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5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5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5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3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5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5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5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5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5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3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3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5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5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5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5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5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5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5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5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5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5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5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5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5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5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5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5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5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5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5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5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5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5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5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5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5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5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5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5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5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5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5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5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5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5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5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5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5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5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5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5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5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5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5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5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5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5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5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5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5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5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49999999999999" customHeight="1" x14ac:dyDescent="0.25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5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49999999999999" customHeight="1" collapsed="1" thickBot="1" x14ac:dyDescent="0.3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3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49999999999999" customHeight="1" collapsed="1" thickBot="1" x14ac:dyDescent="0.3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3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49999999999999" customHeight="1" x14ac:dyDescent="0.25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5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49999999999999" customHeight="1" x14ac:dyDescent="0.25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5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5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3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49999999999999" customHeight="1" collapsed="1" thickBot="1" x14ac:dyDescent="0.3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5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49999999999999" customHeight="1" collapsed="1" thickBot="1" x14ac:dyDescent="0.3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5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49999999999999" customHeight="1" collapsed="1" thickBot="1" x14ac:dyDescent="0.3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5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49999999999999" customHeight="1" collapsed="1" thickBot="1" x14ac:dyDescent="0.3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5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49999999999999" customHeight="1" collapsed="1" thickBot="1" x14ac:dyDescent="0.3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5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49999999999999" customHeight="1" collapsed="1" thickBot="1" x14ac:dyDescent="0.3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5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49999999999999" customHeight="1" collapsed="1" thickBot="1" x14ac:dyDescent="0.3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5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49999999999999" customHeight="1" collapsed="1" thickBot="1" x14ac:dyDescent="0.3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5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49999999999999" customHeight="1" collapsed="1" thickBot="1" x14ac:dyDescent="0.3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5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49999999999999" customHeight="1" collapsed="1" thickBot="1" x14ac:dyDescent="0.3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5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49999999999999" customHeight="1" collapsed="1" thickBot="1" x14ac:dyDescent="0.3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5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49999999999999" customHeight="1" collapsed="1" thickBot="1" x14ac:dyDescent="0.3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5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49999999999999" customHeight="1" collapsed="1" thickBot="1" x14ac:dyDescent="0.3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5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49999999999999" customHeight="1" collapsed="1" thickBot="1" x14ac:dyDescent="0.3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5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49999999999999" customHeight="1" collapsed="1" thickBot="1" x14ac:dyDescent="0.3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5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49999999999999" customHeight="1" collapsed="1" thickBot="1" x14ac:dyDescent="0.3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5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49999999999999" customHeight="1" collapsed="1" thickBot="1" x14ac:dyDescent="0.3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5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49999999999999" customHeight="1" collapsed="1" thickBot="1" x14ac:dyDescent="0.3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5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49999999999999" customHeight="1" collapsed="1" thickBot="1" x14ac:dyDescent="0.3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5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49999999999999" customHeight="1" collapsed="1" thickBot="1" x14ac:dyDescent="0.3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5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49999999999999" customHeight="1" collapsed="1" thickBot="1" x14ac:dyDescent="0.3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5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49999999999999" customHeight="1" collapsed="1" thickBot="1" x14ac:dyDescent="0.3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5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49999999999999" customHeight="1" collapsed="1" thickBot="1" x14ac:dyDescent="0.3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5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49999999999999" customHeight="1" collapsed="1" thickBot="1" x14ac:dyDescent="0.3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5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49999999999999" customHeight="1" collapsed="1" thickBot="1" x14ac:dyDescent="0.3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5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49999999999999" customHeight="1" collapsed="1" thickBot="1" x14ac:dyDescent="0.3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5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49999999999999" customHeight="1" collapsed="1" thickBot="1" x14ac:dyDescent="0.3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5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49999999999999" customHeight="1" collapsed="1" x14ac:dyDescent="0.25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5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5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5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5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3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5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5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3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3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3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3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5" customHeight="1" thickBot="1" x14ac:dyDescent="0.3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3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3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3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6" t="str">
        <f>IFERROR((I404+J404)/F408,"0,00 %")</f>
        <v>0,00 %</v>
      </c>
      <c r="J409" s="227"/>
    </row>
    <row r="410" spans="1:11" x14ac:dyDescent="0.25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5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5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5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5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5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5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5">
      <c r="A417" s="216"/>
      <c r="B417" s="216"/>
      <c r="C417" s="217"/>
      <c r="D417" s="217"/>
      <c r="E417" s="217"/>
      <c r="F417" s="217"/>
      <c r="G417" s="217"/>
      <c r="H417" s="217"/>
      <c r="I417" s="217"/>
      <c r="J417" s="217"/>
    </row>
    <row r="418" spans="1:12" x14ac:dyDescent="0.25">
      <c r="A418" s="217"/>
      <c r="B418" s="217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5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  <c r="K419" s="213"/>
      <c r="L419" s="213"/>
    </row>
    <row r="420" spans="1:12" x14ac:dyDescent="0.25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5">
      <c r="A421" s="216"/>
      <c r="B421" s="216"/>
      <c r="C421" s="216"/>
      <c r="D421" s="216"/>
      <c r="E421" s="216"/>
      <c r="F421" s="216"/>
      <c r="G421" s="216"/>
      <c r="H421" s="216"/>
      <c r="I421" s="216"/>
      <c r="J421" s="216"/>
      <c r="K421" s="3"/>
      <c r="L421" s="3"/>
    </row>
    <row r="422" spans="1:12" x14ac:dyDescent="0.25">
      <c r="A422" s="217"/>
      <c r="B422" s="217"/>
      <c r="C422" s="217"/>
      <c r="D422" s="217"/>
      <c r="E422" s="217"/>
      <c r="F422" s="217"/>
      <c r="G422" s="217"/>
      <c r="H422" s="217"/>
      <c r="I422" s="217"/>
      <c r="J422" s="217"/>
      <c r="K422" s="3"/>
      <c r="L422" s="3"/>
    </row>
    <row r="423" spans="1:12" x14ac:dyDescent="0.25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5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5">
      <c r="A425" s="216"/>
      <c r="B425" s="216"/>
      <c r="C425" s="217"/>
      <c r="D425" s="217"/>
      <c r="E425" s="217"/>
      <c r="F425" s="217"/>
      <c r="G425" s="217"/>
      <c r="H425" s="217"/>
      <c r="I425" s="217"/>
      <c r="J425" s="217"/>
    </row>
    <row r="426" spans="1:12" x14ac:dyDescent="0.25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5">
      <c r="A427" s="217"/>
      <c r="B427" s="217"/>
      <c r="C427" s="217"/>
      <c r="D427" s="217"/>
      <c r="E427" s="217"/>
      <c r="F427" s="217"/>
      <c r="G427" s="217"/>
      <c r="H427" s="217"/>
      <c r="I427" s="217"/>
      <c r="J427" s="217"/>
    </row>
    <row r="428" spans="1:12" x14ac:dyDescent="0.25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5">
      <c r="A429" s="218"/>
      <c r="B429" s="218"/>
      <c r="C429" s="219"/>
      <c r="D429" s="219"/>
      <c r="E429" s="219"/>
      <c r="F429" s="219"/>
      <c r="G429" s="219"/>
      <c r="H429" s="219"/>
      <c r="I429" s="219"/>
      <c r="J429" s="219"/>
    </row>
    <row r="430" spans="1:12" x14ac:dyDescent="0.25">
      <c r="A430" s="217"/>
      <c r="B430" s="217"/>
      <c r="C430" s="217"/>
      <c r="D430" s="217"/>
      <c r="E430" s="217"/>
      <c r="F430" s="217"/>
      <c r="G430" s="217"/>
      <c r="H430" s="217"/>
      <c r="I430" s="217"/>
      <c r="J430" s="217"/>
    </row>
    <row r="431" spans="1:12" x14ac:dyDescent="0.25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5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5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5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5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5">
      <c r="A436" s="218"/>
      <c r="B436" s="218"/>
      <c r="C436" s="219"/>
      <c r="D436" s="219"/>
      <c r="E436" s="219"/>
      <c r="F436" s="219"/>
      <c r="G436" s="219"/>
      <c r="H436" s="219"/>
      <c r="I436" s="219"/>
      <c r="J436" s="219"/>
    </row>
    <row r="437" spans="1:10" x14ac:dyDescent="0.25">
      <c r="A437" s="217"/>
      <c r="B437" s="217"/>
      <c r="C437" s="217"/>
      <c r="D437" s="217"/>
      <c r="E437" s="217"/>
      <c r="F437" s="217"/>
      <c r="G437" s="217"/>
      <c r="H437" s="217"/>
      <c r="I437" s="217"/>
      <c r="J437" s="217"/>
    </row>
    <row r="438" spans="1:10" x14ac:dyDescent="0.25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5">
      <c r="A439" s="217"/>
      <c r="B439" s="217"/>
      <c r="C439" s="217"/>
      <c r="D439" s="217"/>
      <c r="E439" s="217"/>
      <c r="F439" s="217"/>
      <c r="G439" s="217"/>
      <c r="H439" s="217"/>
      <c r="I439" s="217"/>
      <c r="J439" s="217"/>
    </row>
    <row r="440" spans="1:10" x14ac:dyDescent="0.25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5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5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5">
      <c r="A443" s="216"/>
      <c r="B443" s="216"/>
      <c r="C443" s="217"/>
      <c r="D443" s="217"/>
      <c r="E443" s="217"/>
      <c r="F443" s="217"/>
      <c r="G443" s="217"/>
      <c r="H443" s="217"/>
      <c r="I443" s="217"/>
      <c r="J443" s="217"/>
    </row>
    <row r="444" spans="1:10" x14ac:dyDescent="0.25">
      <c r="A444" s="217"/>
      <c r="B444" s="217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5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5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5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5">
      <c r="A448" s="216"/>
      <c r="B448" s="216"/>
      <c r="C448" s="217"/>
      <c r="D448" s="217"/>
      <c r="E448" s="217"/>
      <c r="F448" s="217"/>
      <c r="G448" s="217"/>
      <c r="H448" s="217"/>
      <c r="I448" s="217"/>
      <c r="J448" s="217"/>
    </row>
    <row r="449" spans="1:10" x14ac:dyDescent="0.25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5">
      <c r="A450" s="216"/>
      <c r="B450" s="216"/>
      <c r="C450" s="217"/>
      <c r="D450" s="217"/>
      <c r="E450" s="217"/>
      <c r="F450" s="217"/>
      <c r="G450" s="217"/>
      <c r="H450" s="217"/>
      <c r="I450" s="217"/>
      <c r="J450" s="217"/>
    </row>
    <row r="451" spans="1:10" x14ac:dyDescent="0.25">
      <c r="A451" s="220"/>
      <c r="B451" s="220"/>
      <c r="C451" s="220"/>
      <c r="D451" s="220"/>
      <c r="E451" s="220"/>
      <c r="F451" s="220"/>
      <c r="G451" s="220"/>
      <c r="H451" s="220"/>
      <c r="I451" s="220"/>
      <c r="J451" s="220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2" priority="3" operator="greaterThan">
      <formula>0.07</formula>
    </cfRule>
  </conditionalFormatting>
  <conditionalFormatting sqref="I409">
    <cfRule type="cellIs" dxfId="1" priority="2" operator="lessThan">
      <formula>0.05</formula>
    </cfRule>
  </conditionalFormatting>
  <conditionalFormatting sqref="G26">
    <cfRule type="cellIs" dxfId="0" priority="1" operator="greaterThan">
      <formula>0.4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'náklady na přípravu'!Oblast_tisku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Lucie Nečasová</cp:lastModifiedBy>
  <cp:revision/>
  <dcterms:created xsi:type="dcterms:W3CDTF">2005-04-19T09:13:57Z</dcterms:created>
  <dcterms:modified xsi:type="dcterms:W3CDTF">2022-12-20T12:31:07Z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